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9155" windowHeight="11760"/>
  </bookViews>
  <sheets>
    <sheet name="Приложение № 1" sheetId="1" r:id="rId1"/>
  </sheets>
  <definedNames>
    <definedName name="_xlnm._FilterDatabase" localSheetId="0" hidden="1">'Приложение № 1'!$V$1:$X$75</definedName>
    <definedName name="_xlnm.Print_Area" localSheetId="0">'Приложение № 1'!$A$1:$Y$50</definedName>
  </definedNames>
  <calcPr calcId="145621"/>
</workbook>
</file>

<file path=xl/calcChain.xml><?xml version="1.0" encoding="utf-8"?>
<calcChain xmlns="http://schemas.openxmlformats.org/spreadsheetml/2006/main">
  <c r="U45" i="1" l="1"/>
  <c r="T45" i="1"/>
  <c r="S45" i="1"/>
  <c r="T43" i="1" l="1"/>
  <c r="S43" i="1"/>
  <c r="U42" i="1"/>
  <c r="T42" i="1"/>
  <c r="S42" i="1"/>
  <c r="U41" i="1"/>
  <c r="T41" i="1"/>
  <c r="S41" i="1"/>
  <c r="U40" i="1"/>
  <c r="T40" i="1"/>
  <c r="S40" i="1"/>
  <c r="U39" i="1"/>
  <c r="T39" i="1"/>
  <c r="S39" i="1"/>
  <c r="U38" i="1"/>
  <c r="T38" i="1"/>
  <c r="S38" i="1"/>
  <c r="U37" i="1"/>
  <c r="U46" i="1" s="1"/>
  <c r="T37" i="1"/>
  <c r="T46" i="1" s="1"/>
  <c r="S37" i="1"/>
  <c r="U36" i="1"/>
  <c r="T36" i="1"/>
  <c r="S36" i="1"/>
  <c r="U35" i="1"/>
  <c r="T35" i="1"/>
  <c r="S35" i="1"/>
  <c r="U34" i="1"/>
  <c r="T34" i="1"/>
  <c r="S34" i="1"/>
  <c r="U33" i="1"/>
  <c r="T33" i="1"/>
  <c r="S33" i="1"/>
  <c r="U32" i="1"/>
  <c r="T32" i="1"/>
  <c r="S32" i="1"/>
  <c r="U31" i="1"/>
  <c r="T31" i="1"/>
  <c r="S31" i="1"/>
  <c r="R31" i="1"/>
  <c r="Q31" i="1"/>
  <c r="P31" i="1"/>
  <c r="U30" i="1"/>
  <c r="T30" i="1"/>
  <c r="S30" i="1"/>
  <c r="R30" i="1"/>
  <c r="Q30" i="1"/>
  <c r="P30" i="1"/>
  <c r="U28" i="1"/>
  <c r="T28" i="1"/>
  <c r="S28" i="1"/>
  <c r="U27" i="1"/>
  <c r="T27" i="1"/>
  <c r="S27" i="1"/>
  <c r="U26" i="1"/>
  <c r="T26" i="1"/>
  <c r="S26" i="1"/>
  <c r="U25" i="1"/>
  <c r="T25" i="1"/>
  <c r="S25" i="1"/>
  <c r="U24" i="1"/>
  <c r="T24" i="1"/>
  <c r="S24" i="1"/>
  <c r="U23" i="1"/>
  <c r="T23" i="1"/>
  <c r="S23" i="1"/>
  <c r="U22" i="1"/>
  <c r="T22" i="1"/>
  <c r="S22" i="1"/>
  <c r="U21" i="1"/>
  <c r="T21" i="1"/>
  <c r="S21" i="1"/>
  <c r="S46" i="1" l="1"/>
</calcChain>
</file>

<file path=xl/sharedStrings.xml><?xml version="1.0" encoding="utf-8"?>
<sst xmlns="http://schemas.openxmlformats.org/spreadsheetml/2006/main" count="438" uniqueCount="161">
  <si>
    <t>Общие сведения</t>
  </si>
  <si>
    <t xml:space="preserve">БИН заказчика </t>
  </si>
  <si>
    <t>РНН Заказчика</t>
  </si>
  <si>
    <t>Наименование заказчика (на государственном языке)</t>
  </si>
  <si>
    <t>Наименование заказчика (на русском языке)</t>
  </si>
  <si>
    <t>Год плана закупок</t>
  </si>
  <si>
    <t>"Даму" кәсіпкерлікті дамыту қоры" Акционерлік қоғамы</t>
  </si>
  <si>
    <t>Акционерное общество "Фонд развития предпринимательства "Даму"</t>
  </si>
  <si>
    <t>№  п/п</t>
  </si>
  <si>
    <t>Тип пункта плана</t>
  </si>
  <si>
    <t>Вид предмета закупок</t>
  </si>
  <si>
    <t>Код товара, работы, услуги (в соответствии с КТРУ)</t>
  </si>
  <si>
    <t>Наименование закупаемых товаров, работ и услуг на государственном языке (в соответствии с КТРУ)</t>
  </si>
  <si>
    <t>Наименование закупаемых товаров, работ и услуг на русском языке (в соответствии с КТРУ)</t>
  </si>
  <si>
    <t>Краткая характеристика (описание) товаров, работ и услуг на государственном языке (в соответствии с КТРУ)</t>
  </si>
  <si>
    <t>Краткая характеристика (описание) товаров, работ и услуг на русском языке (в соответствии с КТРУ)</t>
  </si>
  <si>
    <t>Дополнительная характеристика (на государственном языке)</t>
  </si>
  <si>
    <t>Дополнительная характеристика (на русском языке)</t>
  </si>
  <si>
    <t>Способ закупок</t>
  </si>
  <si>
    <t>Единица измерения (в соответствии с КТРУ)</t>
  </si>
  <si>
    <t>Количество, объем</t>
  </si>
  <si>
    <t>Цена за единицу, тенге без учета НДС</t>
  </si>
  <si>
    <t>Планируемая сумма закупа, тенге без учета НДС</t>
  </si>
  <si>
    <t>Срок проведения закупок (месяц)</t>
  </si>
  <si>
    <t>Сроки поставки товара, выполнения работ, оказания услуг</t>
  </si>
  <si>
    <t>Место поставки товара, выполнения работ, оказания услуг (код населенного пункта в соответствии с КАТО)</t>
  </si>
  <si>
    <t>Размер авансового платежа %</t>
  </si>
  <si>
    <t>01 Открытый тендер</t>
  </si>
  <si>
    <t>751110000</t>
  </si>
  <si>
    <t>Услуга</t>
  </si>
  <si>
    <t>69.20.10.10.00.00.00</t>
  </si>
  <si>
    <t>Қаржылық ревизия жүргізу қызметтері</t>
  </si>
  <si>
    <t>Услуги по проведению ревизий финансовых</t>
  </si>
  <si>
    <t>Қаржылық ревизия жүргізу қызметтері (аудит)</t>
  </si>
  <si>
    <t>Услуги по проведению ревизий финансовых (аудита)</t>
  </si>
  <si>
    <t>АО «Фонд развития предпринимательства «Даму»</t>
  </si>
  <si>
    <t>1</t>
  </si>
  <si>
    <t>02</t>
  </si>
  <si>
    <t>74.90.20.13.00.00.00</t>
  </si>
  <si>
    <t>Басқа топтамларда көрсетілмеген, өзге де кәсіпқой, техникалық және коммерциялық қызметтер</t>
  </si>
  <si>
    <t>Услуги профессиональные, технические и коммерческие прочие, не включенные в другие группировки</t>
  </si>
  <si>
    <t>Прочие услуги профессиональные, технические и коммерческие, не включенные в другие группировки</t>
  </si>
  <si>
    <t>Әйел кәсіпкерлерді қаржыландыру бағдарламасы бойынша (ЕРДБ бағдарламасы) Англия соттарында берілетін соттық құжаттарды алу қызметтері</t>
  </si>
  <si>
    <t>06 Из одного источника</t>
  </si>
  <si>
    <t>Одна услуга</t>
  </si>
  <si>
    <t>Информация по планируемым долгосрочным закупкам товаров, работ и услуг АО "Фонд развития предпринимательства "Даму" на  2019 - 2021 годы</t>
  </si>
  <si>
    <t>Исполнитель: Главный менеджер Административного департамента Сериков Б.Е. тел. 8 (727) 244 55 66 (вн. 1113)</t>
  </si>
  <si>
    <t>СП/РФ</t>
  </si>
  <si>
    <t>АДБ жаңа қарыз қаражатын пайдаланғаны жөнінде есеп дайындау үшін  аудиторлық қызметтер</t>
  </si>
  <si>
    <t>Аудиторские услуги для подготовки отчета об использовании средств по новому займу АБР</t>
  </si>
  <si>
    <t>05 Запрос ценовых предложений</t>
  </si>
  <si>
    <t>Апрель 2019 года</t>
  </si>
  <si>
    <t xml:space="preserve">в течение 30 календарных дней с даты подписания договора </t>
  </si>
  <si>
    <t>ДЗ</t>
  </si>
  <si>
    <t>Услуги получения судебных документов, выдаваемых в судах Англии программа ЕБРР</t>
  </si>
  <si>
    <t>Май 2019 года</t>
  </si>
  <si>
    <t>Декабрь 2018 года</t>
  </si>
  <si>
    <t>Халықаралық қаржылық есептер стандарттарына сәйкес «Бәйтерек» ұлттық басқарушы холдингі» АҚ мен компаниялар тобының 2019-2021 жылдардағы жалпы және жеке қаржылық есептеріне аудит жүргізу</t>
  </si>
  <si>
    <t>Аудит консолидированной и отдельной финансовой отчетности группы компаний АО «НУХ "Байтерек» на 2019-2021 годы в соответствии с Международными стандартами финансовой отчетности</t>
  </si>
  <si>
    <t>за 2019 год до 29.02.2020г., за 2020 год до 28.02.2021г., за 2021 год до 28.02.2022г.</t>
  </si>
  <si>
    <t>ДБУИО</t>
  </si>
  <si>
    <t>58.29.50.20.13.00.00</t>
  </si>
  <si>
    <t>Кәсіпқой бағдарламалық жасақтаманы пайдалануға лицензия беру қызметтері</t>
  </si>
  <si>
    <t>Услуги по предоставлению лицензий на право использования  программного обеспечения профессионального</t>
  </si>
  <si>
    <t>Лицензияттын ЭВМ Кәсібқой бағдарламалық жасақтамасын қолдану құқығына лицензия беру бойынша көрсетілетін қызметтер. Бірақ лицензият ешқандай мүліктік құқықтарға ие бола алмайды</t>
  </si>
  <si>
    <t>Услуги по предоставлению лицензий на право использования  программного обеспечения профессионального, которые дают право использовать данное программное обеспечение на ЭВМ лицензиата. При этом лицензиат не получает каких-либо авторских или имущественных прав</t>
  </si>
  <si>
    <t>Котировкалар базасына қол жеткізуді қамтамасыз ету бойынша қызметтер</t>
  </si>
  <si>
    <t>Услуги по обеспечению доступа к базе котировок</t>
  </si>
  <si>
    <t>январь 2019 года</t>
  </si>
  <si>
    <t>с даты подписания Договора по 31.12.2021г.</t>
  </si>
  <si>
    <t>ДК</t>
  </si>
  <si>
    <t>94.12.10.24.00.00.00</t>
  </si>
  <si>
    <t>Рейтингтік агенттіктердің  қызметтері</t>
  </si>
  <si>
    <t>Услуги рейтингового агентства</t>
  </si>
  <si>
    <t>58.19.29.10.41.00.00</t>
  </si>
  <si>
    <t>Услуги по изданию (размещению) содержания прочего в сети, не включенного в другие группировки, прочие</t>
  </si>
  <si>
    <t>услуги электронной площадки по реализации имущества</t>
  </si>
  <si>
    <t>ДРПА</t>
  </si>
  <si>
    <t>Басқа топтарға қосылмаған желідегі басқа мазмұнды жариялау (орналастыру) бойынша қызметтер,</t>
  </si>
  <si>
    <t>мүлікті сатуға арналған электрондық алаңның қызметтері</t>
  </si>
  <si>
    <t>78.30.12.10.00.00.00</t>
  </si>
  <si>
    <t>Услуги по обеспечению персоналом офисным вспомогательным прочие</t>
  </si>
  <si>
    <t>Прочие услуги по обеспечению персоналом офисным вспомогательным, не включенные в другие группировки</t>
  </si>
  <si>
    <t>Қордың ағымдағы қызметін қамтамасыз ету бойынша әкімшілік персонал аутсорсингі</t>
  </si>
  <si>
    <t>аутсорсинг административного персонала по обеспечению текущей деятельности Фонда</t>
  </si>
  <si>
    <t>Басқа кеңселік көмекші персоналмен қаматамасыз ету қызметі</t>
  </si>
  <si>
    <t>Басқа топтамаларға қосылмаған, кеңселік көмекші персоналмен қаматамасыз ету қызметі</t>
  </si>
  <si>
    <t>сентябрь 2018 года</t>
  </si>
  <si>
    <t>с 01 января 2019 года по 31 декабря 2021 года</t>
  </si>
  <si>
    <t>ДУЧР</t>
  </si>
  <si>
    <t>78.30.12.11.00.00.00</t>
  </si>
  <si>
    <t>Персонал аутсорсингі бойынша қызметі</t>
  </si>
  <si>
    <t>Услуги по аутсорсингу персонала</t>
  </si>
  <si>
    <t>Қордың қаржылық және қаржылық емес бағдарламасына қызмет көрсету бйынша персонал аутсорсингі қызметі</t>
  </si>
  <si>
    <t>аутсорсинг персонала по обслуживанию финансовых и нефинансовых программ Фонда</t>
  </si>
  <si>
    <t>Кеңсе жайларын жалдау бойынша қызметер</t>
  </si>
  <si>
    <t>Услуги по аренде офисных помещений</t>
  </si>
  <si>
    <t>Кеңсе жайларын жалға алу</t>
  </si>
  <si>
    <t xml:space="preserve">Аренда офисных помещений </t>
  </si>
  <si>
    <t>декабрь 2018 года</t>
  </si>
  <si>
    <t>68.20.12.00.00.00.01</t>
  </si>
  <si>
    <t>511000000</t>
  </si>
  <si>
    <t>РФ по ЮКО</t>
  </si>
  <si>
    <t>512610000</t>
  </si>
  <si>
    <t>Кеңсе жайларын жалға алу Шымкент қ.</t>
  </si>
  <si>
    <t xml:space="preserve">Аренда офисных помещений в г. Шымкент </t>
  </si>
  <si>
    <t xml:space="preserve">Аренда офисных помещений в г. Туркестан </t>
  </si>
  <si>
    <t>Кеңсе жайларын жалға алу Түркістан қ.</t>
  </si>
  <si>
    <t xml:space="preserve">Кеңсе жайларын жалға алу </t>
  </si>
  <si>
    <t>РФ по Карагандинской области</t>
  </si>
  <si>
    <t>351000000</t>
  </si>
  <si>
    <t>711000000</t>
  </si>
  <si>
    <t>РФ по г. Астана</t>
  </si>
  <si>
    <t>68.20.12.00.00.00.10</t>
  </si>
  <si>
    <t>Қызметтік автокөліктерге арналған тұақ орнын жалға алу және пайдалану қызметтері</t>
  </si>
  <si>
    <t>Услуги по аренде и эксплуатации имущества недвижимого собственного или арендуемого нежилого прочие</t>
  </si>
  <si>
    <t>Услуги по аренде и эксплуатации парковочного места для служебного автотранспорта</t>
  </si>
  <si>
    <t>391000000</t>
  </si>
  <si>
    <t>РФ по Костанайской области</t>
  </si>
  <si>
    <t xml:space="preserve">Аренда офисных помещений в г. Актау </t>
  </si>
  <si>
    <t xml:space="preserve">Аренда офисных помещений в г. Жанаозен </t>
  </si>
  <si>
    <t>Кеңсе жайларын жалға алу Ақтау қ.</t>
  </si>
  <si>
    <t>Кеңсе жайларын жалға алу Жаңаөзен қ.</t>
  </si>
  <si>
    <t>471000000</t>
  </si>
  <si>
    <t>471810000</t>
  </si>
  <si>
    <t>РФ по Мангистауской области</t>
  </si>
  <si>
    <t>2019-2021</t>
  </si>
  <si>
    <t>РФ по городу Алматы</t>
  </si>
  <si>
    <t>Аренда офисных помещений в г. Семей</t>
  </si>
  <si>
    <t>Кеңсе жайларын жалға алу Семей қ.</t>
  </si>
  <si>
    <t>РФ по ВКО</t>
  </si>
  <si>
    <t>632810000</t>
  </si>
  <si>
    <t>Аренда офисных помещений в ДВГО</t>
  </si>
  <si>
    <t>Кеңсе жайларын жалға алу ДВГО</t>
  </si>
  <si>
    <t>ДВГО</t>
  </si>
  <si>
    <t>63.11.19.20.30.00.00</t>
  </si>
  <si>
    <t>Серверге орналастыру және басқару қызметі</t>
  </si>
  <si>
    <t>Услуги по администрированию и размещению серверов</t>
  </si>
  <si>
    <t>Серверлік және желілік құрылғыны орналастыру</t>
  </si>
  <si>
    <t>Размещение серверного и сетевого оборудования</t>
  </si>
  <si>
    <t>Январь 2019 года</t>
  </si>
  <si>
    <t>с даты подписания договора по 31.12.2021г.</t>
  </si>
  <si>
    <t>ДИТ</t>
  </si>
  <si>
    <t>91.01.12.10.00.00.00</t>
  </si>
  <si>
    <t>Архивтік істерді қалыптастыру қызметтері</t>
  </si>
  <si>
    <t xml:space="preserve">Услуги по формированию архивных дел </t>
  </si>
  <si>
    <t xml:space="preserve">Услуги по формированию архивных дел: архивная обработка, хранение документов, создание и внедрение электронного архива </t>
  </si>
  <si>
    <t>Архивтік істерді қалыптастыру қызметтері: 
мұрағаттарды өңдеу, құжаттарды сақтау,</t>
  </si>
  <si>
    <t>АД</t>
  </si>
  <si>
    <t>Услуги по наблюдению кредитного рейтинга Moodys</t>
  </si>
  <si>
    <t>Кредиттік рейтингті бақылау   қызметтері  Moodys</t>
  </si>
  <si>
    <t>октябрь 2019 года</t>
  </si>
  <si>
    <t xml:space="preserve">Услуги по наблюдению кредитного рейтинга Standard and Poors </t>
  </si>
  <si>
    <t xml:space="preserve">Кредиттік рейтингті бақылау   қызметтері  Standard and Poors </t>
  </si>
  <si>
    <t>«У Т В Е Р Ж Д Е Н»</t>
  </si>
  <si>
    <t>решением Правления</t>
  </si>
  <si>
    <t>к протоколу заседания Правления</t>
  </si>
  <si>
    <t xml:space="preserve">Приложение №11  </t>
  </si>
  <si>
    <t>№ 134/2018 от 18.09.2018г.</t>
  </si>
  <si>
    <t>с изменениями и дополнениями от 30.11.2018г</t>
  </si>
  <si>
    <t>(протокол 175/2018)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</si>
</sst>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00000"/>
    <numFmt numFmtId="166" formatCode="00"/>
    <numFmt numFmtId="167" formatCode="000"/>
  </numFmts>
  <fonts count="2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64"/>
      <name val="Times New Roman"/>
      <family val="1"/>
      <charset val="204"/>
    </font>
    <font>
      <sz val="12"/>
      <name val="KZ Times New Roman"/>
      <family val="1"/>
      <charset val="204"/>
    </font>
    <font>
      <b/>
      <i/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10"/>
      <name val="MS Sans Serif"/>
      <family val="2"/>
    </font>
    <font>
      <sz val="11"/>
      <color theme="1"/>
      <name val="Calibri"/>
      <family val="2"/>
      <charset val="204"/>
    </font>
    <font>
      <b/>
      <sz val="14"/>
      <name val="KZ Times New Roman"/>
      <family val="1"/>
      <charset val="204"/>
    </font>
    <font>
      <sz val="12"/>
      <color indexed="9"/>
      <name val="KZ Times New Roman"/>
      <family val="1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24">
    <xf numFmtId="0" fontId="0" fillId="0" borderId="0"/>
    <xf numFmtId="0" fontId="4" fillId="0" borderId="0"/>
    <xf numFmtId="0" fontId="3" fillId="0" borderId="0"/>
    <xf numFmtId="0" fontId="4" fillId="0" borderId="0"/>
    <xf numFmtId="1" fontId="10" fillId="0" borderId="0">
      <alignment horizontal="center" vertical="top" wrapText="1"/>
    </xf>
    <xf numFmtId="166" fontId="10" fillId="0" borderId="15">
      <alignment horizontal="center" vertical="top" wrapText="1"/>
    </xf>
    <xf numFmtId="167" fontId="10" fillId="0" borderId="15">
      <alignment horizontal="center" vertical="top" wrapText="1"/>
    </xf>
    <xf numFmtId="167" fontId="10" fillId="0" borderId="15">
      <alignment horizontal="center" vertical="top" wrapText="1"/>
    </xf>
    <xf numFmtId="167" fontId="10" fillId="0" borderId="15">
      <alignment horizontal="center" vertical="top" wrapText="1"/>
    </xf>
    <xf numFmtId="1" fontId="10" fillId="0" borderId="0">
      <alignment horizontal="center" vertical="top" wrapText="1"/>
    </xf>
    <xf numFmtId="166" fontId="10" fillId="0" borderId="0">
      <alignment horizontal="center" vertical="top" wrapText="1"/>
    </xf>
    <xf numFmtId="167" fontId="10" fillId="0" borderId="0">
      <alignment horizontal="center" vertical="top" wrapText="1"/>
    </xf>
    <xf numFmtId="167" fontId="10" fillId="0" borderId="0">
      <alignment horizontal="center" vertical="top" wrapText="1"/>
    </xf>
    <xf numFmtId="167" fontId="10" fillId="0" borderId="0">
      <alignment horizontal="center" vertical="top" wrapText="1"/>
    </xf>
    <xf numFmtId="0" fontId="10" fillId="0" borderId="0">
      <alignment horizontal="left" vertical="top" wrapText="1"/>
    </xf>
    <xf numFmtId="0" fontId="10" fillId="0" borderId="0">
      <alignment horizontal="left" vertical="top" wrapText="1"/>
    </xf>
    <xf numFmtId="0" fontId="10" fillId="0" borderId="15">
      <alignment horizontal="left" vertical="top"/>
    </xf>
    <xf numFmtId="0" fontId="10" fillId="0" borderId="16">
      <alignment horizontal="center" vertical="top" wrapText="1"/>
    </xf>
    <xf numFmtId="0" fontId="10" fillId="0" borderId="0">
      <alignment horizontal="left" vertical="top"/>
    </xf>
    <xf numFmtId="0" fontId="10" fillId="0" borderId="17">
      <alignment horizontal="left" vertical="top"/>
    </xf>
    <xf numFmtId="0" fontId="11" fillId="2" borderId="15">
      <alignment horizontal="left" vertical="top" wrapText="1"/>
    </xf>
    <xf numFmtId="0" fontId="11" fillId="2" borderId="15">
      <alignment horizontal="left" vertical="top" wrapText="1"/>
    </xf>
    <xf numFmtId="0" fontId="12" fillId="0" borderId="15">
      <alignment horizontal="left" vertical="top" wrapText="1"/>
    </xf>
    <xf numFmtId="0" fontId="10" fillId="0" borderId="15">
      <alignment horizontal="left" vertical="top" wrapText="1"/>
    </xf>
    <xf numFmtId="0" fontId="13" fillId="0" borderId="15">
      <alignment horizontal="left" vertical="top" wrapText="1"/>
    </xf>
    <xf numFmtId="0" fontId="14" fillId="0" borderId="0"/>
    <xf numFmtId="0" fontId="15" fillId="0" borderId="0"/>
    <xf numFmtId="0" fontId="4" fillId="0" borderId="0"/>
    <xf numFmtId="0" fontId="16" fillId="0" borderId="0">
      <alignment horizontal="center" vertical="top"/>
    </xf>
    <xf numFmtId="0" fontId="10" fillId="0" borderId="18">
      <alignment horizontal="center" textRotation="90" wrapText="1"/>
    </xf>
    <xf numFmtId="0" fontId="10" fillId="0" borderId="18">
      <alignment horizontal="center" vertical="center" wrapText="1"/>
    </xf>
    <xf numFmtId="1" fontId="17" fillId="0" borderId="0">
      <alignment horizontal="center" vertical="top" wrapText="1"/>
    </xf>
    <xf numFmtId="166" fontId="17" fillId="0" borderId="15">
      <alignment horizontal="center" vertical="top" wrapText="1"/>
    </xf>
    <xf numFmtId="167" fontId="17" fillId="0" borderId="15">
      <alignment horizontal="center" vertical="top" wrapText="1"/>
    </xf>
    <xf numFmtId="167" fontId="17" fillId="0" borderId="15">
      <alignment horizontal="center" vertical="top" wrapText="1"/>
    </xf>
    <xf numFmtId="167" fontId="17" fillId="0" borderId="15">
      <alignment horizontal="center" vertical="top" wrapText="1"/>
    </xf>
    <xf numFmtId="0" fontId="18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18" fillId="0" borderId="0"/>
    <xf numFmtId="0" fontId="18" fillId="0" borderId="0"/>
    <xf numFmtId="0" fontId="18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9" fontId="3" fillId="0" borderId="0" applyFont="0" applyFill="0" applyBorder="0" applyAlignment="0" applyProtection="0"/>
    <xf numFmtId="0" fontId="18" fillId="0" borderId="0"/>
    <xf numFmtId="0" fontId="18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07">
    <xf numFmtId="0" fontId="0" fillId="0" borderId="0" xfId="0"/>
    <xf numFmtId="0" fontId="5" fillId="0" borderId="0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49" fontId="5" fillId="0" borderId="0" xfId="1" applyNumberFormat="1" applyFont="1" applyFill="1" applyAlignment="1">
      <alignment horizontal="center" vertical="center" wrapText="1"/>
    </xf>
    <xf numFmtId="3" fontId="5" fillId="0" borderId="0" xfId="1" applyNumberFormat="1" applyFont="1" applyFill="1" applyAlignment="1">
      <alignment horizontal="center" vertical="center" wrapText="1"/>
    </xf>
    <xf numFmtId="0" fontId="6" fillId="0" borderId="0" xfId="1" applyFont="1" applyFill="1" applyBorder="1" applyAlignment="1">
      <alignment horizontal="left" vertical="top"/>
    </xf>
    <xf numFmtId="0" fontId="5" fillId="0" borderId="0" xfId="1" applyFont="1" applyFill="1" applyAlignment="1">
      <alignment vertical="top"/>
    </xf>
    <xf numFmtId="0" fontId="5" fillId="0" borderId="0" xfId="1" applyFont="1" applyFill="1" applyBorder="1" applyAlignment="1">
      <alignment horizontal="left" vertical="top" wrapText="1"/>
    </xf>
    <xf numFmtId="0" fontId="5" fillId="0" borderId="0" xfId="1" applyFont="1" applyFill="1" applyBorder="1" applyAlignment="1">
      <alignment vertical="top" wrapText="1"/>
    </xf>
    <xf numFmtId="0" fontId="5" fillId="0" borderId="0" xfId="1" applyFont="1" applyFill="1" applyBorder="1" applyAlignment="1">
      <alignment vertical="top"/>
    </xf>
    <xf numFmtId="3" fontId="5" fillId="0" borderId="0" xfId="1" applyNumberFormat="1" applyFont="1" applyFill="1" applyAlignment="1">
      <alignment vertical="top"/>
    </xf>
    <xf numFmtId="0" fontId="6" fillId="0" borderId="0" xfId="1" applyFont="1" applyFill="1" applyBorder="1" applyAlignment="1">
      <alignment vertical="top"/>
    </xf>
    <xf numFmtId="0" fontId="6" fillId="0" borderId="4" xfId="1" applyFont="1" applyFill="1" applyBorder="1" applyAlignment="1">
      <alignment horizontal="center" vertical="top" wrapText="1"/>
    </xf>
    <xf numFmtId="3" fontId="6" fillId="0" borderId="0" xfId="1" applyNumberFormat="1" applyFont="1" applyFill="1" applyBorder="1" applyAlignment="1">
      <alignment horizontal="center" vertical="top"/>
    </xf>
    <xf numFmtId="0" fontId="5" fillId="0" borderId="8" xfId="1" applyFont="1" applyFill="1" applyBorder="1" applyAlignment="1">
      <alignment horizontal="center" vertical="center" wrapText="1"/>
    </xf>
    <xf numFmtId="49" fontId="5" fillId="0" borderId="12" xfId="1" applyNumberFormat="1" applyFont="1" applyFill="1" applyBorder="1" applyAlignment="1">
      <alignment horizontal="center" vertical="top" wrapText="1"/>
    </xf>
    <xf numFmtId="0" fontId="5" fillId="0" borderId="12" xfId="1" applyFont="1" applyFill="1" applyBorder="1" applyAlignment="1">
      <alignment horizontal="center" vertical="top" wrapText="1"/>
    </xf>
    <xf numFmtId="0" fontId="6" fillId="0" borderId="0" xfId="1" applyFont="1" applyFill="1" applyBorder="1" applyAlignment="1">
      <alignment horizontal="left" vertical="top" wrapText="1"/>
    </xf>
    <xf numFmtId="0" fontId="6" fillId="0" borderId="0" xfId="1" applyFont="1" applyFill="1" applyBorder="1" applyAlignment="1">
      <alignment vertical="top" wrapText="1"/>
    </xf>
    <xf numFmtId="3" fontId="6" fillId="0" borderId="0" xfId="1" applyNumberFormat="1" applyFont="1" applyFill="1" applyBorder="1" applyAlignment="1">
      <alignment vertical="top" wrapText="1"/>
    </xf>
    <xf numFmtId="14" fontId="6" fillId="0" borderId="0" xfId="1" applyNumberFormat="1" applyFont="1" applyFill="1" applyBorder="1" applyAlignment="1">
      <alignment horizontal="left" vertical="top"/>
    </xf>
    <xf numFmtId="3" fontId="6" fillId="0" borderId="0" xfId="1" applyNumberFormat="1" applyFont="1" applyFill="1" applyBorder="1" applyAlignment="1">
      <alignment horizontal="left" vertical="top"/>
    </xf>
    <xf numFmtId="0" fontId="7" fillId="0" borderId="0" xfId="1" applyFont="1" applyFill="1" applyBorder="1" applyAlignment="1">
      <alignment horizontal="left" vertical="top"/>
    </xf>
    <xf numFmtId="49" fontId="5" fillId="0" borderId="0" xfId="1" applyNumberFormat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8" fillId="0" borderId="0" xfId="1" applyFont="1" applyFill="1" applyAlignment="1">
      <alignment horizontal="center" vertical="center" wrapText="1"/>
    </xf>
    <xf numFmtId="0" fontId="5" fillId="0" borderId="15" xfId="1" applyFont="1" applyFill="1" applyBorder="1" applyAlignment="1">
      <alignment horizontal="center" vertical="center" wrapText="1"/>
    </xf>
    <xf numFmtId="4" fontId="6" fillId="0" borderId="0" xfId="1" applyNumberFormat="1" applyFont="1" applyFill="1" applyBorder="1" applyAlignment="1">
      <alignment horizontal="center" vertical="center" wrapText="1"/>
    </xf>
    <xf numFmtId="3" fontId="5" fillId="0" borderId="0" xfId="1" applyNumberFormat="1" applyFont="1" applyFill="1" applyBorder="1" applyAlignment="1">
      <alignment horizontal="center" vertical="center" wrapText="1"/>
    </xf>
    <xf numFmtId="4" fontId="6" fillId="0" borderId="0" xfId="1" applyNumberFormat="1" applyFont="1" applyFill="1" applyAlignment="1">
      <alignment horizontal="center" vertical="center" wrapText="1"/>
    </xf>
    <xf numFmtId="4" fontId="5" fillId="0" borderId="0" xfId="1" applyNumberFormat="1" applyFont="1" applyFill="1" applyAlignment="1">
      <alignment horizontal="center" vertical="center" wrapText="1"/>
    </xf>
    <xf numFmtId="0" fontId="6" fillId="0" borderId="19" xfId="1" applyFont="1" applyFill="1" applyBorder="1" applyAlignment="1">
      <alignment horizontal="center" vertical="center" wrapText="1"/>
    </xf>
    <xf numFmtId="0" fontId="20" fillId="0" borderId="0" xfId="0" applyFont="1" applyAlignment="1">
      <alignment horizontal="right"/>
    </xf>
    <xf numFmtId="0" fontId="5" fillId="0" borderId="25" xfId="1" applyFont="1" applyFill="1" applyBorder="1" applyAlignment="1">
      <alignment horizontal="center" vertical="center" wrapText="1"/>
    </xf>
    <xf numFmtId="0" fontId="6" fillId="0" borderId="29" xfId="1" applyFont="1" applyFill="1" applyBorder="1" applyAlignment="1">
      <alignment horizontal="center" vertical="center" wrapText="1"/>
    </xf>
    <xf numFmtId="49" fontId="5" fillId="0" borderId="25" xfId="1" applyNumberFormat="1" applyFont="1" applyFill="1" applyBorder="1" applyAlignment="1">
      <alignment horizontal="center" vertical="center" wrapText="1"/>
    </xf>
    <xf numFmtId="165" fontId="9" fillId="0" borderId="25" xfId="89" applyNumberFormat="1" applyFont="1" applyFill="1" applyBorder="1" applyAlignment="1">
      <alignment horizontal="center" vertical="center" wrapText="1"/>
    </xf>
    <xf numFmtId="0" fontId="5" fillId="0" borderId="25" xfId="89" applyFont="1" applyFill="1" applyBorder="1" applyAlignment="1">
      <alignment horizontal="center" vertical="center" wrapText="1"/>
    </xf>
    <xf numFmtId="3" fontId="5" fillId="0" borderId="25" xfId="0" applyNumberFormat="1" applyFont="1" applyFill="1" applyBorder="1" applyAlignment="1">
      <alignment horizontal="center" vertical="center" wrapText="1"/>
    </xf>
    <xf numFmtId="4" fontId="5" fillId="0" borderId="25" xfId="0" applyNumberFormat="1" applyFont="1" applyFill="1" applyBorder="1" applyAlignment="1">
      <alignment horizontal="center" vertical="center" wrapText="1"/>
    </xf>
    <xf numFmtId="0" fontId="5" fillId="0" borderId="25" xfId="89" applyNumberFormat="1" applyFont="1" applyFill="1" applyBorder="1" applyAlignment="1">
      <alignment horizontal="center" vertical="center" wrapText="1"/>
    </xf>
    <xf numFmtId="49" fontId="5" fillId="0" borderId="25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25" xfId="0" applyFill="1" applyBorder="1" applyAlignment="1">
      <alignment horizontal="center" vertical="center"/>
    </xf>
    <xf numFmtId="0" fontId="0" fillId="0" borderId="25" xfId="0" applyFill="1" applyBorder="1"/>
    <xf numFmtId="4" fontId="6" fillId="0" borderId="25" xfId="0" applyNumberFormat="1" applyFont="1" applyFill="1" applyBorder="1"/>
    <xf numFmtId="0" fontId="6" fillId="0" borderId="1" xfId="1" applyFont="1" applyFill="1" applyBorder="1" applyAlignment="1">
      <alignment horizontal="center" vertical="center" wrapText="1"/>
    </xf>
    <xf numFmtId="3" fontId="5" fillId="0" borderId="32" xfId="1" applyNumberFormat="1" applyFont="1" applyFill="1" applyBorder="1" applyAlignment="1">
      <alignment horizontal="center" vertical="center" wrapText="1"/>
    </xf>
    <xf numFmtId="0" fontId="0" fillId="0" borderId="33" xfId="0" applyFill="1" applyBorder="1"/>
    <xf numFmtId="0" fontId="5" fillId="3" borderId="25" xfId="1" applyFont="1" applyFill="1" applyBorder="1" applyAlignment="1">
      <alignment horizontal="center" vertical="center" wrapText="1"/>
    </xf>
    <xf numFmtId="49" fontId="5" fillId="3" borderId="25" xfId="1" applyNumberFormat="1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165" fontId="5" fillId="3" borderId="25" xfId="0" applyNumberFormat="1" applyFont="1" applyFill="1" applyBorder="1" applyAlignment="1">
      <alignment horizontal="center" vertical="center" wrapText="1"/>
    </xf>
    <xf numFmtId="165" fontId="5" fillId="3" borderId="25" xfId="0" applyNumberFormat="1" applyFont="1" applyFill="1" applyBorder="1" applyAlignment="1">
      <alignment horizontal="left" vertical="center" wrapText="1"/>
    </xf>
    <xf numFmtId="49" fontId="5" fillId="3" borderId="25" xfId="0" applyNumberFormat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horizontal="center" vertical="center" wrapText="1"/>
    </xf>
    <xf numFmtId="49" fontId="5" fillId="3" borderId="14" xfId="1" applyNumberFormat="1" applyFont="1" applyFill="1" applyBorder="1" applyAlignment="1">
      <alignment horizontal="center" vertical="center" wrapText="1"/>
    </xf>
    <xf numFmtId="49" fontId="5" fillId="3" borderId="14" xfId="0" applyNumberFormat="1" applyFont="1" applyFill="1" applyBorder="1" applyAlignment="1">
      <alignment horizontal="center" vertical="center" wrapText="1"/>
    </xf>
    <xf numFmtId="3" fontId="5" fillId="3" borderId="32" xfId="1" applyNumberFormat="1" applyFont="1" applyFill="1" applyBorder="1" applyAlignment="1">
      <alignment horizontal="center" vertical="center" wrapText="1"/>
    </xf>
    <xf numFmtId="4" fontId="5" fillId="3" borderId="25" xfId="1" applyNumberFormat="1" applyFont="1" applyFill="1" applyBorder="1" applyAlignment="1">
      <alignment horizontal="center" vertical="center" wrapText="1"/>
    </xf>
    <xf numFmtId="0" fontId="7" fillId="3" borderId="25" xfId="1" applyFont="1" applyFill="1" applyBorder="1" applyAlignment="1">
      <alignment horizontal="center" vertical="center" wrapText="1"/>
    </xf>
    <xf numFmtId="4" fontId="5" fillId="3" borderId="13" xfId="0" applyNumberFormat="1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4" fontId="5" fillId="3" borderId="25" xfId="0" applyNumberFormat="1" applyFont="1" applyFill="1" applyBorder="1" applyAlignment="1">
      <alignment horizontal="center" vertical="center" wrapText="1"/>
    </xf>
    <xf numFmtId="3" fontId="5" fillId="3" borderId="16" xfId="1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165" fontId="9" fillId="3" borderId="14" xfId="0" applyNumberFormat="1" applyFont="1" applyFill="1" applyBorder="1" applyAlignment="1">
      <alignment horizontal="center" vertical="center" wrapText="1"/>
    </xf>
    <xf numFmtId="4" fontId="5" fillId="3" borderId="14" xfId="0" applyNumberFormat="1" applyFont="1" applyFill="1" applyBorder="1" applyAlignment="1">
      <alignment horizontal="center" vertical="center" wrapText="1"/>
    </xf>
    <xf numFmtId="165" fontId="9" fillId="3" borderId="25" xfId="89" applyNumberFormat="1" applyFont="1" applyFill="1" applyBorder="1" applyAlignment="1">
      <alignment horizontal="center" vertical="center" wrapText="1"/>
    </xf>
    <xf numFmtId="3" fontId="5" fillId="3" borderId="25" xfId="0" applyNumberFormat="1" applyFont="1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/>
    </xf>
    <xf numFmtId="0" fontId="5" fillId="3" borderId="25" xfId="89" applyNumberFormat="1" applyFont="1" applyFill="1" applyBorder="1" applyAlignment="1">
      <alignment horizontal="center" vertical="center" wrapText="1"/>
    </xf>
    <xf numFmtId="165" fontId="9" fillId="3" borderId="25" xfId="0" applyNumberFormat="1" applyFont="1" applyFill="1" applyBorder="1" applyAlignment="1">
      <alignment horizontal="left" vertical="center" wrapText="1"/>
    </xf>
    <xf numFmtId="3" fontId="5" fillId="3" borderId="14" xfId="0" applyNumberFormat="1" applyFont="1" applyFill="1" applyBorder="1" applyAlignment="1">
      <alignment horizontal="center" vertical="center" wrapText="1"/>
    </xf>
    <xf numFmtId="4" fontId="0" fillId="3" borderId="25" xfId="0" applyNumberFormat="1" applyFill="1" applyBorder="1" applyAlignment="1">
      <alignment horizontal="center" vertical="center"/>
    </xf>
    <xf numFmtId="4" fontId="18" fillId="3" borderId="25" xfId="0" applyNumberFormat="1" applyFont="1" applyFill="1" applyBorder="1" applyAlignment="1">
      <alignment horizontal="center" vertical="center"/>
    </xf>
    <xf numFmtId="165" fontId="5" fillId="3" borderId="25" xfId="89" applyNumberFormat="1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/>
    </xf>
    <xf numFmtId="3" fontId="5" fillId="3" borderId="25" xfId="1" applyNumberFormat="1" applyFont="1" applyFill="1" applyBorder="1" applyAlignment="1">
      <alignment horizontal="center" vertical="center" wrapText="1"/>
    </xf>
    <xf numFmtId="0" fontId="5" fillId="3" borderId="14" xfId="0" applyNumberFormat="1" applyFont="1" applyFill="1" applyBorder="1" applyAlignment="1">
      <alignment horizontal="center" vertical="center" wrapText="1"/>
    </xf>
    <xf numFmtId="49" fontId="6" fillId="0" borderId="0" xfId="1" applyNumberFormat="1" applyFont="1" applyFill="1" applyBorder="1" applyAlignment="1">
      <alignment horizontal="right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6" fillId="0" borderId="28" xfId="1" applyFont="1" applyFill="1" applyBorder="1" applyAlignment="1">
      <alignment horizontal="center" vertical="center" wrapText="1"/>
    </xf>
    <xf numFmtId="0" fontId="6" fillId="0" borderId="20" xfId="1" applyFont="1" applyFill="1" applyBorder="1" applyAlignment="1">
      <alignment horizontal="center" vertical="center" wrapText="1"/>
    </xf>
    <xf numFmtId="3" fontId="6" fillId="0" borderId="5" xfId="1" applyNumberFormat="1" applyFont="1" applyFill="1" applyBorder="1" applyAlignment="1">
      <alignment horizontal="center" vertical="center" wrapText="1"/>
    </xf>
    <xf numFmtId="3" fontId="6" fillId="0" borderId="6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top"/>
    </xf>
    <xf numFmtId="0" fontId="6" fillId="0" borderId="2" xfId="1" applyFont="1" applyFill="1" applyBorder="1" applyAlignment="1">
      <alignment horizontal="center" vertical="top"/>
    </xf>
    <xf numFmtId="0" fontId="6" fillId="0" borderId="3" xfId="1" applyFont="1" applyFill="1" applyBorder="1" applyAlignment="1">
      <alignment horizontal="center" vertical="top"/>
    </xf>
    <xf numFmtId="0" fontId="5" fillId="0" borderId="5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3" fontId="5" fillId="0" borderId="9" xfId="1" applyNumberFormat="1" applyFont="1" applyFill="1" applyBorder="1" applyAlignment="1">
      <alignment horizontal="center" vertical="top"/>
    </xf>
    <xf numFmtId="3" fontId="5" fillId="0" borderId="10" xfId="1" applyNumberFormat="1" applyFont="1" applyFill="1" applyBorder="1" applyAlignment="1">
      <alignment horizontal="center" vertical="top"/>
    </xf>
    <xf numFmtId="3" fontId="5" fillId="0" borderId="11" xfId="1" applyNumberFormat="1" applyFont="1" applyFill="1" applyBorder="1" applyAlignment="1">
      <alignment horizontal="center" vertical="top"/>
    </xf>
    <xf numFmtId="0" fontId="6" fillId="0" borderId="21" xfId="1" applyFont="1" applyFill="1" applyBorder="1" applyAlignment="1">
      <alignment horizontal="center" vertical="center" wrapText="1"/>
    </xf>
    <xf numFmtId="0" fontId="6" fillId="0" borderId="22" xfId="1" applyFont="1" applyFill="1" applyBorder="1" applyAlignment="1">
      <alignment horizontal="center" vertical="center" wrapText="1"/>
    </xf>
    <xf numFmtId="0" fontId="6" fillId="0" borderId="23" xfId="1" applyFont="1" applyFill="1" applyBorder="1" applyAlignment="1">
      <alignment horizontal="center" vertical="center" wrapText="1"/>
    </xf>
    <xf numFmtId="0" fontId="6" fillId="0" borderId="24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6" fillId="0" borderId="34" xfId="1" applyFont="1" applyFill="1" applyBorder="1" applyAlignment="1">
      <alignment horizontal="center" vertical="center" wrapText="1"/>
    </xf>
    <xf numFmtId="0" fontId="6" fillId="0" borderId="26" xfId="1" applyFont="1" applyFill="1" applyBorder="1" applyAlignment="1">
      <alignment horizontal="center" vertical="center" wrapText="1"/>
    </xf>
    <xf numFmtId="0" fontId="6" fillId="0" borderId="27" xfId="1" applyFont="1" applyFill="1" applyBorder="1" applyAlignment="1">
      <alignment horizontal="center" vertical="center" wrapText="1"/>
    </xf>
    <xf numFmtId="0" fontId="6" fillId="0" borderId="30" xfId="1" applyFont="1" applyFill="1" applyBorder="1" applyAlignment="1">
      <alignment horizontal="center" vertical="center" wrapText="1"/>
    </xf>
    <xf numFmtId="0" fontId="6" fillId="0" borderId="31" xfId="1" applyFont="1" applyFill="1" applyBorder="1" applyAlignment="1">
      <alignment horizontal="center" vertical="center" wrapText="1"/>
    </xf>
  </cellXfs>
  <cellStyles count="124">
    <cellStyle name="Cell1" xfId="4"/>
    <cellStyle name="Cell2" xfId="5"/>
    <cellStyle name="Cell3" xfId="6"/>
    <cellStyle name="Cell4" xfId="7"/>
    <cellStyle name="Cell5" xfId="8"/>
    <cellStyle name="Column1" xfId="9"/>
    <cellStyle name="Column2" xfId="10"/>
    <cellStyle name="Column3" xfId="11"/>
    <cellStyle name="Column4" xfId="12"/>
    <cellStyle name="Column5" xfId="13"/>
    <cellStyle name="Column7" xfId="14"/>
    <cellStyle name="Data" xfId="15"/>
    <cellStyle name="Heading1" xfId="16"/>
    <cellStyle name="Heading2" xfId="17"/>
    <cellStyle name="Heading3" xfId="18"/>
    <cellStyle name="Heading4" xfId="19"/>
    <cellStyle name="Name1" xfId="20"/>
    <cellStyle name="Name2" xfId="21"/>
    <cellStyle name="Name3" xfId="22"/>
    <cellStyle name="Name4" xfId="23"/>
    <cellStyle name="Name5" xfId="24"/>
    <cellStyle name="Normal 5" xfId="25"/>
    <cellStyle name="Normal 6" xfId="26"/>
    <cellStyle name="Normal_формы ПР утвержденные" xfId="27"/>
    <cellStyle name="Title1" xfId="28"/>
    <cellStyle name="TitleCol1" xfId="29"/>
    <cellStyle name="TitleCol2" xfId="30"/>
    <cellStyle name="White1" xfId="31"/>
    <cellStyle name="White2" xfId="32"/>
    <cellStyle name="White3" xfId="33"/>
    <cellStyle name="White4" xfId="34"/>
    <cellStyle name="White5" xfId="35"/>
    <cellStyle name="КАНДАГАЧ тел3-33-96" xfId="36"/>
    <cellStyle name="Обычный" xfId="0" builtinId="0"/>
    <cellStyle name="Обычный 10" xfId="37"/>
    <cellStyle name="Обычный 10 2" xfId="38"/>
    <cellStyle name="Обычный 10 2 2" xfId="2"/>
    <cellStyle name="Обычный 10 2 2 2" xfId="90"/>
    <cellStyle name="Обычный 10 2 3" xfId="91"/>
    <cellStyle name="Обычный 10 3" xfId="39"/>
    <cellStyle name="Обычный 10 3 2" xfId="40"/>
    <cellStyle name="Обычный 10 3 2 2" xfId="93"/>
    <cellStyle name="Обычный 10 3 3" xfId="92"/>
    <cellStyle name="Обычный 10 4" xfId="41"/>
    <cellStyle name="Обычный 10 4 2" xfId="42"/>
    <cellStyle name="Обычный 10 4 2 2" xfId="95"/>
    <cellStyle name="Обычный 10 4 3" xfId="94"/>
    <cellStyle name="Обычный 10 5" xfId="43"/>
    <cellStyle name="Обычный 10 5 2" xfId="96"/>
    <cellStyle name="Обычный 11" xfId="44"/>
    <cellStyle name="Обычный 11 2" xfId="45"/>
    <cellStyle name="Обычный 11 2 2" xfId="98"/>
    <cellStyle name="Обычный 11 3" xfId="97"/>
    <cellStyle name="Обычный 12" xfId="46"/>
    <cellStyle name="Обычный 12 2" xfId="99"/>
    <cellStyle name="Обычный 13" xfId="47"/>
    <cellStyle name="Обычный 13 2" xfId="48"/>
    <cellStyle name="Обычный 13 2 2" xfId="101"/>
    <cellStyle name="Обычный 13 3" xfId="100"/>
    <cellStyle name="Обычный 14" xfId="49"/>
    <cellStyle name="Обычный 14 2" xfId="102"/>
    <cellStyle name="Обычный 15" xfId="50"/>
    <cellStyle name="Обычный 15 2" xfId="103"/>
    <cellStyle name="Обычный 16" xfId="51"/>
    <cellStyle name="Обычный 16 2" xfId="104"/>
    <cellStyle name="Обычный 17" xfId="52"/>
    <cellStyle name="Обычный 17 2" xfId="105"/>
    <cellStyle name="Обычный 18" xfId="53"/>
    <cellStyle name="Обычный 18 2" xfId="106"/>
    <cellStyle name="Обычный 19" xfId="54"/>
    <cellStyle name="Обычный 19 2" xfId="55"/>
    <cellStyle name="Обычный 19 2 2" xfId="56"/>
    <cellStyle name="Обычный 19 2 2 2" xfId="109"/>
    <cellStyle name="Обычный 19 2 3" xfId="108"/>
    <cellStyle name="Обычный 19 3" xfId="57"/>
    <cellStyle name="Обычный 19 3 2" xfId="110"/>
    <cellStyle name="Обычный 19 4" xfId="107"/>
    <cellStyle name="Обычный 2" xfId="1"/>
    <cellStyle name="Обычный 2 2" xfId="3"/>
    <cellStyle name="Обычный 2 2 2" xfId="58"/>
    <cellStyle name="Обычный 2 3" xfId="59"/>
    <cellStyle name="Обычный 20" xfId="60"/>
    <cellStyle name="Обычный 20 2" xfId="111"/>
    <cellStyle name="Обычный 21" xfId="89"/>
    <cellStyle name="Обычный 21 2" xfId="123"/>
    <cellStyle name="Обычный 24" xfId="61"/>
    <cellStyle name="Обычный 24 2" xfId="112"/>
    <cellStyle name="Обычный 26" xfId="62"/>
    <cellStyle name="Обычный 26 2" xfId="63"/>
    <cellStyle name="Обычный 26 2 2" xfId="114"/>
    <cellStyle name="Обычный 26 3" xfId="113"/>
    <cellStyle name="Обычный 3" xfId="64"/>
    <cellStyle name="Обычный 3 4" xfId="65"/>
    <cellStyle name="Обычный 32" xfId="66"/>
    <cellStyle name="Обычный 32 2" xfId="115"/>
    <cellStyle name="Обычный 33" xfId="67"/>
    <cellStyle name="Обычный 33 2" xfId="116"/>
    <cellStyle name="Обычный 34" xfId="68"/>
    <cellStyle name="Обычный 34 2" xfId="117"/>
    <cellStyle name="Обычный 35" xfId="69"/>
    <cellStyle name="Обычный 4" xfId="70"/>
    <cellStyle name="Обычный 4 2" xfId="71"/>
    <cellStyle name="Обычный 4 2 2" xfId="118"/>
    <cellStyle name="Обычный 4 5" xfId="72"/>
    <cellStyle name="Обычный 5" xfId="73"/>
    <cellStyle name="Обычный 6" xfId="74"/>
    <cellStyle name="Обычный 6 2" xfId="75"/>
    <cellStyle name="Обычный 7" xfId="76"/>
    <cellStyle name="Обычный 7 6" xfId="77"/>
    <cellStyle name="Обычный 7 7" xfId="78"/>
    <cellStyle name="Обычный 8" xfId="79"/>
    <cellStyle name="Обычный 8 2" xfId="119"/>
    <cellStyle name="Обычный 9" xfId="80"/>
    <cellStyle name="Обычный 9 2" xfId="120"/>
    <cellStyle name="Обычный 9 8" xfId="81"/>
    <cellStyle name="Обычный 9 9" xfId="82"/>
    <cellStyle name="Процентный 2" xfId="83"/>
    <cellStyle name="Процентный 2 2" xfId="121"/>
    <cellStyle name="Стиль 1" xfId="84"/>
    <cellStyle name="Стиль 1 2" xfId="85"/>
    <cellStyle name="Финансовый 2" xfId="86"/>
    <cellStyle name="Финансовый 2 2" xfId="87"/>
    <cellStyle name="Финансовый 5" xfId="88"/>
    <cellStyle name="Финансовый 5 2" xfId="1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5"/>
  <sheetViews>
    <sheetView tabSelected="1" topLeftCell="H1" zoomScale="70" zoomScaleNormal="70" zoomScaleSheetLayoutView="70" zoomScalePageLayoutView="70" workbookViewId="0">
      <selection activeCell="AA15" sqref="AA15"/>
    </sheetView>
  </sheetViews>
  <sheetFormatPr defaultColWidth="31.85546875" defaultRowHeight="12.75" outlineLevelRow="1" outlineLevelCol="1"/>
  <cols>
    <col min="1" max="1" width="5.140625" style="27" customWidth="1" outlineLevel="1"/>
    <col min="2" max="2" width="6.85546875" style="2" customWidth="1" outlineLevel="1"/>
    <col min="3" max="3" width="7.5703125" style="2" customWidth="1" outlineLevel="1"/>
    <col min="4" max="4" width="10.7109375" style="2" customWidth="1"/>
    <col min="5" max="5" width="23.85546875" style="2" customWidth="1" outlineLevel="1"/>
    <col min="6" max="6" width="25.42578125" style="2" customWidth="1" outlineLevel="1"/>
    <col min="7" max="7" width="32.7109375" style="2" customWidth="1" outlineLevel="1"/>
    <col min="8" max="8" width="27.5703125" style="2" customWidth="1" outlineLevel="1"/>
    <col min="9" max="9" width="23.42578125" style="2" customWidth="1" outlineLevel="1"/>
    <col min="10" max="10" width="25.7109375" style="2" customWidth="1"/>
    <col min="11" max="11" width="15" style="2" customWidth="1" outlineLevel="1"/>
    <col min="12" max="12" width="7.85546875" style="2" customWidth="1"/>
    <col min="13" max="13" width="6.7109375" style="2" customWidth="1"/>
    <col min="14" max="14" width="7" style="2" customWidth="1"/>
    <col min="15" max="15" width="6.7109375" style="2" customWidth="1"/>
    <col min="16" max="16" width="14.7109375" style="2" customWidth="1" outlineLevel="1"/>
    <col min="17" max="17" width="16.28515625" style="2" customWidth="1" outlineLevel="1"/>
    <col min="18" max="18" width="16" style="2" customWidth="1" outlineLevel="1"/>
    <col min="19" max="19" width="15.5703125" style="2" customWidth="1" outlineLevel="1"/>
    <col min="20" max="20" width="15.85546875" style="2" customWidth="1" outlineLevel="1"/>
    <col min="21" max="21" width="15.28515625" style="2" customWidth="1" outlineLevel="1"/>
    <col min="22" max="22" width="20.5703125" style="2" customWidth="1" outlineLevel="1"/>
    <col min="23" max="23" width="23.5703125" style="3" customWidth="1" outlineLevel="1"/>
    <col min="24" max="24" width="17.85546875" style="2" customWidth="1"/>
    <col min="25" max="25" width="12.42578125" style="4" customWidth="1"/>
    <col min="26" max="26" width="26" style="2" hidden="1" customWidth="1"/>
    <col min="27" max="16384" width="31.85546875" style="2"/>
  </cols>
  <sheetData>
    <row r="1" spans="1:25">
      <c r="A1" s="1"/>
    </row>
    <row r="2" spans="1:25" s="6" customFormat="1">
      <c r="A2" s="5"/>
      <c r="F2" s="7"/>
      <c r="G2" s="7"/>
      <c r="H2" s="8"/>
      <c r="I2" s="8"/>
      <c r="J2" s="8"/>
      <c r="K2" s="9"/>
      <c r="L2" s="9"/>
      <c r="M2" s="9"/>
      <c r="N2" s="9"/>
      <c r="O2" s="9"/>
      <c r="P2" s="10"/>
      <c r="Q2" s="10"/>
      <c r="R2" s="10"/>
      <c r="S2" s="10"/>
      <c r="T2" s="10"/>
      <c r="U2" s="10"/>
      <c r="V2" s="9"/>
      <c r="W2" s="9"/>
      <c r="X2" s="9"/>
      <c r="Y2" s="11"/>
    </row>
    <row r="3" spans="1:25" s="6" customFormat="1" ht="9" customHeight="1">
      <c r="A3" s="9"/>
      <c r="F3" s="7"/>
      <c r="G3" s="7"/>
      <c r="H3" s="8"/>
      <c r="I3" s="8"/>
      <c r="J3" s="8"/>
      <c r="K3" s="9"/>
      <c r="L3" s="9"/>
      <c r="M3" s="9"/>
      <c r="N3" s="9"/>
      <c r="O3" s="9"/>
      <c r="P3" s="10"/>
      <c r="Q3" s="10"/>
      <c r="R3" s="10"/>
      <c r="S3" s="10"/>
      <c r="T3" s="10"/>
      <c r="U3" s="10"/>
      <c r="V3" s="9"/>
      <c r="W3" s="9"/>
      <c r="X3" s="9"/>
      <c r="Y3" s="11"/>
    </row>
    <row r="4" spans="1:25" s="6" customFormat="1">
      <c r="A4" s="11" t="s">
        <v>0</v>
      </c>
      <c r="F4" s="7"/>
      <c r="G4" s="7"/>
      <c r="H4" s="8"/>
      <c r="I4" s="8"/>
      <c r="J4" s="8"/>
      <c r="K4" s="9"/>
      <c r="L4" s="9"/>
      <c r="M4" s="9"/>
      <c r="N4" s="9"/>
      <c r="O4" s="9"/>
      <c r="P4" s="10"/>
      <c r="Q4" s="10"/>
      <c r="R4" s="10"/>
      <c r="S4" s="10"/>
      <c r="T4" s="10"/>
      <c r="U4" s="10"/>
      <c r="V4" s="9"/>
      <c r="W4" s="9"/>
      <c r="X4" s="9"/>
      <c r="Y4" s="11"/>
    </row>
    <row r="5" spans="1:25" s="6" customFormat="1" ht="13.5" thickBot="1">
      <c r="A5" s="9"/>
      <c r="F5" s="7"/>
      <c r="G5" s="7"/>
      <c r="H5" s="8"/>
      <c r="I5" s="8"/>
      <c r="J5" s="8"/>
      <c r="K5" s="9"/>
      <c r="L5" s="9"/>
      <c r="M5" s="9"/>
      <c r="N5" s="9"/>
      <c r="O5" s="9"/>
      <c r="P5" s="10"/>
      <c r="Q5" s="10"/>
      <c r="R5" s="10"/>
      <c r="S5" s="10"/>
      <c r="T5" s="10"/>
      <c r="U5" s="10"/>
      <c r="V5" s="9"/>
      <c r="W5" s="9"/>
      <c r="X5" s="9"/>
      <c r="Y5" s="11"/>
    </row>
    <row r="6" spans="1:25" s="6" customFormat="1" ht="42" customHeight="1" thickBot="1">
      <c r="A6" s="88" t="s">
        <v>1</v>
      </c>
      <c r="B6" s="89"/>
      <c r="C6" s="90"/>
      <c r="D6" s="88" t="s">
        <v>2</v>
      </c>
      <c r="E6" s="89"/>
      <c r="F6" s="12" t="s">
        <v>3</v>
      </c>
      <c r="G6" s="12" t="s">
        <v>4</v>
      </c>
      <c r="H6" s="12" t="s">
        <v>5</v>
      </c>
      <c r="I6" s="9"/>
      <c r="J6" s="10"/>
      <c r="K6" s="9"/>
      <c r="L6" s="13"/>
      <c r="M6" s="13"/>
      <c r="N6" s="13"/>
      <c r="O6" s="13"/>
      <c r="P6" s="9"/>
      <c r="Q6" s="9"/>
      <c r="R6" s="9"/>
      <c r="S6" s="9"/>
      <c r="T6" s="9"/>
      <c r="U6" s="9"/>
      <c r="V6" s="9"/>
      <c r="W6" s="9"/>
      <c r="X6" s="33" t="s">
        <v>154</v>
      </c>
    </row>
    <row r="7" spans="1:25" s="6" customFormat="1" ht="13.5" thickBot="1">
      <c r="A7" s="91">
        <v>1</v>
      </c>
      <c r="B7" s="92"/>
      <c r="C7" s="93"/>
      <c r="D7" s="91">
        <v>2</v>
      </c>
      <c r="E7" s="92"/>
      <c r="F7" s="14">
        <v>3</v>
      </c>
      <c r="G7" s="14">
        <v>4</v>
      </c>
      <c r="H7" s="14">
        <v>5</v>
      </c>
      <c r="I7" s="9"/>
      <c r="J7" s="10"/>
      <c r="K7" s="9"/>
      <c r="L7" s="13"/>
      <c r="M7" s="13"/>
      <c r="N7" s="13"/>
      <c r="O7" s="13"/>
      <c r="P7" s="9"/>
      <c r="Q7" s="9"/>
      <c r="R7" s="9"/>
      <c r="S7" s="9"/>
      <c r="T7" s="9"/>
      <c r="U7" s="9"/>
      <c r="V7" s="9"/>
      <c r="W7" s="9"/>
      <c r="X7" s="33" t="s">
        <v>155</v>
      </c>
    </row>
    <row r="8" spans="1:25" s="6" customFormat="1" ht="42" customHeight="1" thickBot="1">
      <c r="A8" s="94">
        <v>970840000277</v>
      </c>
      <c r="B8" s="95"/>
      <c r="C8" s="96"/>
      <c r="D8" s="94">
        <v>600500050605</v>
      </c>
      <c r="E8" s="95"/>
      <c r="F8" s="15" t="s">
        <v>6</v>
      </c>
      <c r="G8" s="16" t="s">
        <v>7</v>
      </c>
      <c r="H8" s="16" t="s">
        <v>126</v>
      </c>
      <c r="I8" s="9"/>
      <c r="J8" s="10"/>
      <c r="K8" s="9"/>
      <c r="L8" s="13"/>
      <c r="M8" s="13"/>
      <c r="N8" s="13"/>
      <c r="O8" s="13"/>
      <c r="P8" s="9"/>
      <c r="Q8" s="9"/>
      <c r="R8" s="9"/>
      <c r="S8" s="9"/>
      <c r="T8" s="9"/>
      <c r="U8" s="9"/>
      <c r="W8" s="10"/>
      <c r="X8" s="33" t="s">
        <v>35</v>
      </c>
    </row>
    <row r="9" spans="1:25" s="6" customFormat="1">
      <c r="A9" s="9"/>
      <c r="F9" s="7"/>
      <c r="G9" s="7"/>
      <c r="H9" s="8"/>
      <c r="I9" s="8"/>
      <c r="J9" s="8"/>
      <c r="K9" s="9"/>
      <c r="L9" s="9"/>
      <c r="M9" s="9"/>
      <c r="N9" s="9"/>
      <c r="O9" s="9"/>
      <c r="P9" s="10"/>
      <c r="Q9" s="10"/>
      <c r="R9" s="10"/>
      <c r="S9" s="10"/>
      <c r="U9" s="10"/>
      <c r="W9" s="19"/>
      <c r="X9" s="33"/>
      <c r="Y9" s="11"/>
    </row>
    <row r="10" spans="1:25" s="6" customFormat="1">
      <c r="A10" s="9"/>
      <c r="D10" s="11"/>
      <c r="E10" s="11"/>
      <c r="F10" s="17"/>
      <c r="G10" s="17"/>
      <c r="H10" s="18"/>
      <c r="I10" s="18"/>
      <c r="J10" s="18"/>
      <c r="K10" s="11"/>
      <c r="L10" s="18"/>
      <c r="M10" s="18"/>
      <c r="N10" s="18"/>
      <c r="O10" s="18"/>
      <c r="P10" s="19"/>
      <c r="Q10" s="19"/>
      <c r="R10" s="19"/>
      <c r="S10" s="19"/>
      <c r="U10" s="19"/>
      <c r="W10" s="19"/>
      <c r="X10" s="33" t="s">
        <v>157</v>
      </c>
      <c r="Y10" s="11"/>
    </row>
    <row r="11" spans="1:25" s="6" customFormat="1">
      <c r="A11" s="9"/>
      <c r="D11" s="11"/>
      <c r="E11" s="11"/>
      <c r="F11" s="17"/>
      <c r="G11" s="17"/>
      <c r="H11" s="18"/>
      <c r="I11" s="18"/>
      <c r="J11" s="18"/>
      <c r="K11" s="11"/>
      <c r="L11" s="18"/>
      <c r="M11" s="18"/>
      <c r="N11" s="18"/>
      <c r="O11" s="18"/>
      <c r="P11" s="19"/>
      <c r="Q11" s="19"/>
      <c r="R11" s="19"/>
      <c r="S11" s="19"/>
      <c r="U11" s="19"/>
      <c r="W11" s="19"/>
      <c r="X11" s="33" t="s">
        <v>156</v>
      </c>
      <c r="Y11" s="11"/>
    </row>
    <row r="12" spans="1:25" s="6" customFormat="1">
      <c r="A12" s="9"/>
      <c r="D12" s="11"/>
      <c r="E12" s="11"/>
      <c r="F12" s="17"/>
      <c r="G12" s="17"/>
      <c r="H12" s="18"/>
      <c r="I12" s="18"/>
      <c r="J12" s="18"/>
      <c r="K12" s="11"/>
      <c r="L12" s="18"/>
      <c r="M12" s="18"/>
      <c r="N12" s="18"/>
      <c r="O12" s="18"/>
      <c r="P12" s="19"/>
      <c r="Q12" s="19"/>
      <c r="R12" s="19"/>
      <c r="S12" s="19"/>
      <c r="U12" s="19"/>
      <c r="W12" s="19"/>
      <c r="X12" s="33" t="s">
        <v>35</v>
      </c>
      <c r="Y12" s="11"/>
    </row>
    <row r="13" spans="1:25" s="6" customFormat="1">
      <c r="A13" s="9"/>
      <c r="D13" s="11"/>
      <c r="E13" s="11"/>
      <c r="F13" s="17"/>
      <c r="G13" s="17"/>
      <c r="H13" s="18"/>
      <c r="I13" s="18"/>
      <c r="J13" s="18"/>
      <c r="K13" s="11"/>
      <c r="L13" s="18"/>
      <c r="M13" s="18"/>
      <c r="N13" s="18"/>
      <c r="O13" s="18"/>
      <c r="P13" s="19"/>
      <c r="Q13" s="19"/>
      <c r="R13" s="19"/>
      <c r="S13" s="19"/>
      <c r="U13" s="19"/>
      <c r="W13" s="19"/>
      <c r="X13" s="33" t="s">
        <v>158</v>
      </c>
      <c r="Y13" s="11"/>
    </row>
    <row r="14" spans="1:25" s="6" customFormat="1">
      <c r="A14" s="9"/>
      <c r="D14" s="11"/>
      <c r="E14" s="11"/>
      <c r="F14" s="17"/>
      <c r="G14" s="17"/>
      <c r="H14" s="18"/>
      <c r="I14" s="18"/>
      <c r="J14" s="18"/>
      <c r="K14" s="11"/>
      <c r="L14" s="18"/>
      <c r="M14" s="18"/>
      <c r="N14" s="18"/>
      <c r="O14" s="18"/>
      <c r="P14" s="19"/>
      <c r="Q14" s="19"/>
      <c r="R14" s="19"/>
      <c r="S14" s="19"/>
      <c r="U14" s="19"/>
      <c r="V14" s="33"/>
      <c r="W14" s="11"/>
      <c r="X14" s="11"/>
      <c r="Y14" s="11"/>
    </row>
    <row r="15" spans="1:25" s="6" customFormat="1" ht="15.75">
      <c r="A15" s="5" t="s">
        <v>45</v>
      </c>
      <c r="B15" s="5"/>
      <c r="C15" s="5"/>
      <c r="D15" s="5"/>
      <c r="E15" s="5"/>
      <c r="F15" s="17"/>
      <c r="G15" s="17"/>
      <c r="H15" s="17"/>
      <c r="I15" s="17"/>
      <c r="J15" s="17"/>
      <c r="K15" s="5"/>
      <c r="L15" s="20"/>
      <c r="M15" s="20"/>
      <c r="N15" s="20"/>
      <c r="O15" s="20"/>
      <c r="P15" s="21"/>
      <c r="Q15" s="21"/>
      <c r="R15" s="21"/>
      <c r="S15" s="21"/>
      <c r="U15" s="22"/>
      <c r="V15" s="33"/>
      <c r="W15" s="5" t="s">
        <v>159</v>
      </c>
      <c r="X15" s="5"/>
      <c r="Y15" s="11"/>
    </row>
    <row r="16" spans="1:25">
      <c r="A16" s="1"/>
      <c r="V16" s="1"/>
      <c r="W16" s="81" t="s">
        <v>160</v>
      </c>
    </row>
    <row r="17" spans="1:26" ht="13.5" thickBot="1">
      <c r="A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24"/>
      <c r="U17" s="24"/>
      <c r="V17" s="24"/>
      <c r="W17" s="23"/>
      <c r="X17" s="1"/>
    </row>
    <row r="18" spans="1:26" ht="174" customHeight="1" thickBot="1">
      <c r="A18" s="25" t="s">
        <v>8</v>
      </c>
      <c r="B18" s="25" t="s">
        <v>9</v>
      </c>
      <c r="C18" s="25" t="s">
        <v>10</v>
      </c>
      <c r="D18" s="25" t="s">
        <v>11</v>
      </c>
      <c r="E18" s="25" t="s">
        <v>12</v>
      </c>
      <c r="F18" s="25" t="s">
        <v>13</v>
      </c>
      <c r="G18" s="25" t="s">
        <v>14</v>
      </c>
      <c r="H18" s="25" t="s">
        <v>15</v>
      </c>
      <c r="I18" s="25" t="s">
        <v>16</v>
      </c>
      <c r="J18" s="25" t="s">
        <v>17</v>
      </c>
      <c r="K18" s="25" t="s">
        <v>18</v>
      </c>
      <c r="L18" s="25" t="s">
        <v>19</v>
      </c>
      <c r="M18" s="86" t="s">
        <v>20</v>
      </c>
      <c r="N18" s="87"/>
      <c r="O18" s="87"/>
      <c r="P18" s="82" t="s">
        <v>21</v>
      </c>
      <c r="Q18" s="83"/>
      <c r="R18" s="83"/>
      <c r="S18" s="86" t="s">
        <v>22</v>
      </c>
      <c r="T18" s="87"/>
      <c r="U18" s="87"/>
      <c r="V18" s="25" t="s">
        <v>23</v>
      </c>
      <c r="W18" s="25" t="s">
        <v>24</v>
      </c>
      <c r="X18" s="25" t="s">
        <v>25</v>
      </c>
      <c r="Y18" s="47" t="s">
        <v>26</v>
      </c>
      <c r="Z18" s="25" t="s">
        <v>47</v>
      </c>
    </row>
    <row r="19" spans="1:26" s="26" customFormat="1">
      <c r="A19" s="97">
        <v>1</v>
      </c>
      <c r="B19" s="99">
        <v>2</v>
      </c>
      <c r="C19" s="99">
        <v>3</v>
      </c>
      <c r="D19" s="99">
        <v>4</v>
      </c>
      <c r="E19" s="99">
        <v>5</v>
      </c>
      <c r="F19" s="99">
        <v>6</v>
      </c>
      <c r="G19" s="99">
        <v>7</v>
      </c>
      <c r="H19" s="99">
        <v>8</v>
      </c>
      <c r="I19" s="99">
        <v>9</v>
      </c>
      <c r="J19" s="99">
        <v>10</v>
      </c>
      <c r="K19" s="99">
        <v>11</v>
      </c>
      <c r="L19" s="103">
        <v>12</v>
      </c>
      <c r="M19" s="84">
        <v>13</v>
      </c>
      <c r="N19" s="85"/>
      <c r="O19" s="85"/>
      <c r="P19" s="84">
        <v>14</v>
      </c>
      <c r="Q19" s="85"/>
      <c r="R19" s="85"/>
      <c r="S19" s="84">
        <v>15</v>
      </c>
      <c r="T19" s="85"/>
      <c r="U19" s="85"/>
      <c r="V19" s="105">
        <v>16</v>
      </c>
      <c r="W19" s="99">
        <v>17</v>
      </c>
      <c r="X19" s="99">
        <v>18</v>
      </c>
      <c r="Y19" s="103">
        <v>19</v>
      </c>
      <c r="Z19" s="101">
        <v>20</v>
      </c>
    </row>
    <row r="20" spans="1:26" s="26" customFormat="1" ht="13.5" thickBot="1">
      <c r="A20" s="98"/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4"/>
      <c r="M20" s="35">
        <v>2019</v>
      </c>
      <c r="N20" s="32">
        <v>2020</v>
      </c>
      <c r="O20" s="32">
        <v>2021</v>
      </c>
      <c r="P20" s="35">
        <v>2019</v>
      </c>
      <c r="Q20" s="32">
        <v>2020</v>
      </c>
      <c r="R20" s="32">
        <v>2021</v>
      </c>
      <c r="S20" s="35">
        <v>2019</v>
      </c>
      <c r="T20" s="32">
        <v>2020</v>
      </c>
      <c r="U20" s="32">
        <v>2021</v>
      </c>
      <c r="V20" s="106"/>
      <c r="W20" s="100"/>
      <c r="X20" s="100"/>
      <c r="Y20" s="104"/>
      <c r="Z20" s="102"/>
    </row>
    <row r="21" spans="1:26" ht="63.75" outlineLevel="1">
      <c r="A21" s="56">
        <v>1</v>
      </c>
      <c r="B21" s="51" t="s">
        <v>37</v>
      </c>
      <c r="C21" s="52" t="s">
        <v>29</v>
      </c>
      <c r="D21" s="50" t="s">
        <v>30</v>
      </c>
      <c r="E21" s="53" t="s">
        <v>31</v>
      </c>
      <c r="F21" s="53" t="s">
        <v>32</v>
      </c>
      <c r="G21" s="53" t="s">
        <v>33</v>
      </c>
      <c r="H21" s="53" t="s">
        <v>34</v>
      </c>
      <c r="I21" s="53" t="s">
        <v>48</v>
      </c>
      <c r="J21" s="50" t="s">
        <v>49</v>
      </c>
      <c r="K21" s="53" t="s">
        <v>50</v>
      </c>
      <c r="L21" s="55" t="s">
        <v>44</v>
      </c>
      <c r="M21" s="58" t="s">
        <v>36</v>
      </c>
      <c r="N21" s="58" t="s">
        <v>36</v>
      </c>
      <c r="O21" s="58"/>
      <c r="P21" s="64">
        <v>8035714.2857142854</v>
      </c>
      <c r="Q21" s="64">
        <v>8035714.2857142901</v>
      </c>
      <c r="R21" s="68"/>
      <c r="S21" s="62">
        <f>M21*P21</f>
        <v>8035714.2857142854</v>
      </c>
      <c r="T21" s="62">
        <f>N21*Q21</f>
        <v>8035714.2857142901</v>
      </c>
      <c r="U21" s="62">
        <f>O21*R21</f>
        <v>0</v>
      </c>
      <c r="V21" s="56" t="s">
        <v>51</v>
      </c>
      <c r="W21" s="53" t="s">
        <v>52</v>
      </c>
      <c r="X21" s="58" t="s">
        <v>28</v>
      </c>
      <c r="Y21" s="65">
        <v>0</v>
      </c>
      <c r="Z21" s="61" t="s">
        <v>53</v>
      </c>
    </row>
    <row r="22" spans="1:26" ht="89.25" outlineLevel="1">
      <c r="A22" s="56">
        <v>2</v>
      </c>
      <c r="B22" s="51" t="s">
        <v>37</v>
      </c>
      <c r="C22" s="52" t="s">
        <v>29</v>
      </c>
      <c r="D22" s="69" t="s">
        <v>38</v>
      </c>
      <c r="E22" s="69" t="s">
        <v>39</v>
      </c>
      <c r="F22" s="69" t="s">
        <v>40</v>
      </c>
      <c r="G22" s="69" t="s">
        <v>39</v>
      </c>
      <c r="H22" s="69" t="s">
        <v>41</v>
      </c>
      <c r="I22" s="69" t="s">
        <v>42</v>
      </c>
      <c r="J22" s="69" t="s">
        <v>54</v>
      </c>
      <c r="K22" s="67" t="s">
        <v>43</v>
      </c>
      <c r="L22" s="55" t="s">
        <v>44</v>
      </c>
      <c r="M22" s="58" t="s">
        <v>36</v>
      </c>
      <c r="N22" s="58" t="s">
        <v>36</v>
      </c>
      <c r="O22" s="58" t="s">
        <v>36</v>
      </c>
      <c r="P22" s="64">
        <v>270000</v>
      </c>
      <c r="Q22" s="64">
        <v>270000</v>
      </c>
      <c r="R22" s="64">
        <v>270000</v>
      </c>
      <c r="S22" s="62">
        <f t="shared" ref="S22:S28" si="0">M22*P22</f>
        <v>270000</v>
      </c>
      <c r="T22" s="62">
        <f t="shared" ref="T22:T28" si="1">N22*Q22</f>
        <v>270000</v>
      </c>
      <c r="U22" s="62">
        <f t="shared" ref="U22:U28" si="2">O22*R22</f>
        <v>270000</v>
      </c>
      <c r="V22" s="56" t="s">
        <v>55</v>
      </c>
      <c r="W22" s="53" t="s">
        <v>52</v>
      </c>
      <c r="X22" s="58" t="s">
        <v>28</v>
      </c>
      <c r="Y22" s="65">
        <v>100</v>
      </c>
      <c r="Z22" s="61" t="s">
        <v>53</v>
      </c>
    </row>
    <row r="23" spans="1:26" s="43" customFormat="1" ht="89.25">
      <c r="A23" s="56">
        <v>3</v>
      </c>
      <c r="B23" s="51" t="s">
        <v>37</v>
      </c>
      <c r="C23" s="50" t="s">
        <v>29</v>
      </c>
      <c r="D23" s="69" t="s">
        <v>38</v>
      </c>
      <c r="E23" s="69" t="s">
        <v>39</v>
      </c>
      <c r="F23" s="69" t="s">
        <v>40</v>
      </c>
      <c r="G23" s="69" t="s">
        <v>39</v>
      </c>
      <c r="H23" s="69" t="s">
        <v>41</v>
      </c>
      <c r="I23" s="69" t="s">
        <v>42</v>
      </c>
      <c r="J23" s="69" t="s">
        <v>54</v>
      </c>
      <c r="K23" s="67" t="s">
        <v>43</v>
      </c>
      <c r="L23" s="55" t="s">
        <v>44</v>
      </c>
      <c r="M23" s="70">
        <v>1</v>
      </c>
      <c r="N23" s="71">
        <v>1</v>
      </c>
      <c r="O23" s="71">
        <v>1</v>
      </c>
      <c r="P23" s="64">
        <v>270000</v>
      </c>
      <c r="Q23" s="64">
        <v>270000</v>
      </c>
      <c r="R23" s="64">
        <v>270000</v>
      </c>
      <c r="S23" s="62">
        <f t="shared" si="0"/>
        <v>270000</v>
      </c>
      <c r="T23" s="62">
        <f t="shared" si="1"/>
        <v>270000</v>
      </c>
      <c r="U23" s="62">
        <f t="shared" si="2"/>
        <v>270000</v>
      </c>
      <c r="V23" s="56" t="s">
        <v>55</v>
      </c>
      <c r="W23" s="53" t="s">
        <v>52</v>
      </c>
      <c r="X23" s="55" t="s">
        <v>28</v>
      </c>
      <c r="Y23" s="59">
        <v>100</v>
      </c>
      <c r="Z23" s="61" t="s">
        <v>53</v>
      </c>
    </row>
    <row r="24" spans="1:26" s="43" customFormat="1" ht="89.25">
      <c r="A24" s="56">
        <v>4</v>
      </c>
      <c r="B24" s="51" t="s">
        <v>37</v>
      </c>
      <c r="C24" s="50" t="s">
        <v>29</v>
      </c>
      <c r="D24" s="69" t="s">
        <v>38</v>
      </c>
      <c r="E24" s="69" t="s">
        <v>39</v>
      </c>
      <c r="F24" s="69" t="s">
        <v>40</v>
      </c>
      <c r="G24" s="69" t="s">
        <v>39</v>
      </c>
      <c r="H24" s="69" t="s">
        <v>41</v>
      </c>
      <c r="I24" s="69" t="s">
        <v>42</v>
      </c>
      <c r="J24" s="69" t="s">
        <v>54</v>
      </c>
      <c r="K24" s="67" t="s">
        <v>43</v>
      </c>
      <c r="L24" s="55" t="s">
        <v>44</v>
      </c>
      <c r="M24" s="70">
        <v>1</v>
      </c>
      <c r="N24" s="71">
        <v>1</v>
      </c>
      <c r="O24" s="71">
        <v>1</v>
      </c>
      <c r="P24" s="64">
        <v>270000</v>
      </c>
      <c r="Q24" s="64">
        <v>270000</v>
      </c>
      <c r="R24" s="64">
        <v>270000</v>
      </c>
      <c r="S24" s="62">
        <f t="shared" si="0"/>
        <v>270000</v>
      </c>
      <c r="T24" s="62">
        <f t="shared" si="1"/>
        <v>270000</v>
      </c>
      <c r="U24" s="62">
        <f t="shared" si="2"/>
        <v>270000</v>
      </c>
      <c r="V24" s="72" t="s">
        <v>56</v>
      </c>
      <c r="W24" s="53" t="s">
        <v>52</v>
      </c>
      <c r="X24" s="55" t="s">
        <v>28</v>
      </c>
      <c r="Y24" s="59">
        <v>100</v>
      </c>
      <c r="Z24" s="61" t="s">
        <v>53</v>
      </c>
    </row>
    <row r="25" spans="1:26" s="43" customFormat="1" ht="89.25">
      <c r="A25" s="56">
        <v>5</v>
      </c>
      <c r="B25" s="51" t="s">
        <v>37</v>
      </c>
      <c r="C25" s="50" t="s">
        <v>29</v>
      </c>
      <c r="D25" s="69" t="s">
        <v>38</v>
      </c>
      <c r="E25" s="69" t="s">
        <v>39</v>
      </c>
      <c r="F25" s="69" t="s">
        <v>40</v>
      </c>
      <c r="G25" s="69" t="s">
        <v>39</v>
      </c>
      <c r="H25" s="69" t="s">
        <v>41</v>
      </c>
      <c r="I25" s="69" t="s">
        <v>42</v>
      </c>
      <c r="J25" s="69" t="s">
        <v>54</v>
      </c>
      <c r="K25" s="67" t="s">
        <v>43</v>
      </c>
      <c r="L25" s="55" t="s">
        <v>44</v>
      </c>
      <c r="M25" s="70">
        <v>1</v>
      </c>
      <c r="N25" s="71">
        <v>1</v>
      </c>
      <c r="O25" s="71">
        <v>1</v>
      </c>
      <c r="P25" s="64">
        <v>270000</v>
      </c>
      <c r="Q25" s="64">
        <v>270000</v>
      </c>
      <c r="R25" s="64">
        <v>270000</v>
      </c>
      <c r="S25" s="62">
        <f t="shared" si="0"/>
        <v>270000</v>
      </c>
      <c r="T25" s="62">
        <f t="shared" si="1"/>
        <v>270000</v>
      </c>
      <c r="U25" s="62">
        <f t="shared" si="2"/>
        <v>270000</v>
      </c>
      <c r="V25" s="72" t="s">
        <v>56</v>
      </c>
      <c r="W25" s="53" t="s">
        <v>52</v>
      </c>
      <c r="X25" s="55" t="s">
        <v>28</v>
      </c>
      <c r="Y25" s="59">
        <v>100</v>
      </c>
      <c r="Z25" s="61" t="s">
        <v>53</v>
      </c>
    </row>
    <row r="26" spans="1:26" s="43" customFormat="1" ht="114.75">
      <c r="A26" s="56">
        <v>6</v>
      </c>
      <c r="B26" s="51" t="s">
        <v>37</v>
      </c>
      <c r="C26" s="52" t="s">
        <v>29</v>
      </c>
      <c r="D26" s="56" t="s">
        <v>30</v>
      </c>
      <c r="E26" s="67" t="s">
        <v>31</v>
      </c>
      <c r="F26" s="67" t="s">
        <v>32</v>
      </c>
      <c r="G26" s="67" t="s">
        <v>33</v>
      </c>
      <c r="H26" s="67" t="s">
        <v>34</v>
      </c>
      <c r="I26" s="67" t="s">
        <v>57</v>
      </c>
      <c r="J26" s="67" t="s">
        <v>58</v>
      </c>
      <c r="K26" s="69" t="s">
        <v>27</v>
      </c>
      <c r="L26" s="73" t="s">
        <v>44</v>
      </c>
      <c r="M26" s="58" t="s">
        <v>36</v>
      </c>
      <c r="N26" s="58" t="s">
        <v>36</v>
      </c>
      <c r="O26" s="58" t="s">
        <v>36</v>
      </c>
      <c r="P26" s="74">
        <v>25000000</v>
      </c>
      <c r="Q26" s="74">
        <v>25000000</v>
      </c>
      <c r="R26" s="74">
        <v>25000000</v>
      </c>
      <c r="S26" s="62">
        <f t="shared" si="0"/>
        <v>25000000</v>
      </c>
      <c r="T26" s="62">
        <f t="shared" si="1"/>
        <v>25000000</v>
      </c>
      <c r="U26" s="62">
        <f t="shared" si="2"/>
        <v>25000000</v>
      </c>
      <c r="V26" s="72" t="s">
        <v>56</v>
      </c>
      <c r="W26" s="57" t="s">
        <v>59</v>
      </c>
      <c r="X26" s="55" t="s">
        <v>28</v>
      </c>
      <c r="Y26" s="59">
        <v>0</v>
      </c>
      <c r="Z26" s="61" t="s">
        <v>60</v>
      </c>
    </row>
    <row r="27" spans="1:26" s="43" customFormat="1" ht="153">
      <c r="A27" s="56">
        <v>7</v>
      </c>
      <c r="B27" s="51" t="s">
        <v>37</v>
      </c>
      <c r="C27" s="52" t="s">
        <v>29</v>
      </c>
      <c r="D27" s="50" t="s">
        <v>61</v>
      </c>
      <c r="E27" s="53" t="s">
        <v>62</v>
      </c>
      <c r="F27" s="53" t="s">
        <v>63</v>
      </c>
      <c r="G27" s="53" t="s">
        <v>64</v>
      </c>
      <c r="H27" s="53" t="s">
        <v>65</v>
      </c>
      <c r="I27" s="53" t="s">
        <v>66</v>
      </c>
      <c r="J27" s="53" t="s">
        <v>67</v>
      </c>
      <c r="K27" s="69" t="s">
        <v>43</v>
      </c>
      <c r="L27" s="73" t="s">
        <v>44</v>
      </c>
      <c r="M27" s="58" t="s">
        <v>36</v>
      </c>
      <c r="N27" s="58" t="s">
        <v>36</v>
      </c>
      <c r="O27" s="58" t="s">
        <v>36</v>
      </c>
      <c r="P27" s="75">
        <v>9300000</v>
      </c>
      <c r="Q27" s="76">
        <v>9300000</v>
      </c>
      <c r="R27" s="76">
        <v>9300000</v>
      </c>
      <c r="S27" s="62">
        <f t="shared" si="0"/>
        <v>9300000</v>
      </c>
      <c r="T27" s="62">
        <f t="shared" si="1"/>
        <v>9300000</v>
      </c>
      <c r="U27" s="62">
        <f t="shared" si="2"/>
        <v>9300000</v>
      </c>
      <c r="V27" s="72" t="s">
        <v>68</v>
      </c>
      <c r="W27" s="50" t="s">
        <v>69</v>
      </c>
      <c r="X27" s="55" t="s">
        <v>28</v>
      </c>
      <c r="Y27" s="59">
        <v>100</v>
      </c>
      <c r="Z27" s="61" t="s">
        <v>70</v>
      </c>
    </row>
    <row r="28" spans="1:26" s="43" customFormat="1" ht="45.75" customHeight="1">
      <c r="A28" s="56">
        <v>8</v>
      </c>
      <c r="B28" s="51" t="s">
        <v>37</v>
      </c>
      <c r="C28" s="52" t="s">
        <v>29</v>
      </c>
      <c r="D28" s="50" t="s">
        <v>71</v>
      </c>
      <c r="E28" s="53" t="s">
        <v>72</v>
      </c>
      <c r="F28" s="53" t="s">
        <v>73</v>
      </c>
      <c r="G28" s="53" t="s">
        <v>72</v>
      </c>
      <c r="H28" s="53" t="s">
        <v>73</v>
      </c>
      <c r="I28" s="53" t="s">
        <v>150</v>
      </c>
      <c r="J28" s="53" t="s">
        <v>149</v>
      </c>
      <c r="K28" s="69" t="s">
        <v>43</v>
      </c>
      <c r="L28" s="73" t="s">
        <v>44</v>
      </c>
      <c r="M28" s="58" t="s">
        <v>36</v>
      </c>
      <c r="N28" s="58" t="s">
        <v>36</v>
      </c>
      <c r="O28" s="58" t="s">
        <v>36</v>
      </c>
      <c r="P28" s="76">
        <v>17649000</v>
      </c>
      <c r="Q28" s="76">
        <v>17649000</v>
      </c>
      <c r="R28" s="76">
        <v>17649000</v>
      </c>
      <c r="S28" s="62">
        <f t="shared" si="0"/>
        <v>17649000</v>
      </c>
      <c r="T28" s="62">
        <f t="shared" si="1"/>
        <v>17649000</v>
      </c>
      <c r="U28" s="62">
        <f t="shared" si="2"/>
        <v>17649000</v>
      </c>
      <c r="V28" s="72" t="s">
        <v>151</v>
      </c>
      <c r="W28" s="50" t="s">
        <v>69</v>
      </c>
      <c r="X28" s="55" t="s">
        <v>28</v>
      </c>
      <c r="Y28" s="59">
        <v>100</v>
      </c>
      <c r="Z28" s="61" t="s">
        <v>70</v>
      </c>
    </row>
    <row r="29" spans="1:26" s="43" customFormat="1" ht="63.75">
      <c r="A29" s="56">
        <v>9</v>
      </c>
      <c r="B29" s="51" t="s">
        <v>37</v>
      </c>
      <c r="C29" s="52" t="s">
        <v>29</v>
      </c>
      <c r="D29" s="54" t="s">
        <v>74</v>
      </c>
      <c r="E29" s="54" t="s">
        <v>78</v>
      </c>
      <c r="F29" s="77" t="s">
        <v>75</v>
      </c>
      <c r="G29" s="54" t="s">
        <v>78</v>
      </c>
      <c r="H29" s="77" t="s">
        <v>75</v>
      </c>
      <c r="I29" s="77" t="s">
        <v>79</v>
      </c>
      <c r="J29" s="77" t="s">
        <v>76</v>
      </c>
      <c r="K29" s="77" t="s">
        <v>27</v>
      </c>
      <c r="L29" s="54" t="s">
        <v>44</v>
      </c>
      <c r="M29" s="70">
        <v>1</v>
      </c>
      <c r="N29" s="78">
        <v>1</v>
      </c>
      <c r="O29" s="78">
        <v>1</v>
      </c>
      <c r="P29" s="64">
        <v>4000000</v>
      </c>
      <c r="Q29" s="64">
        <v>4000000</v>
      </c>
      <c r="R29" s="64">
        <v>4000000</v>
      </c>
      <c r="S29" s="64">
        <v>4000000</v>
      </c>
      <c r="T29" s="64">
        <v>4000000</v>
      </c>
      <c r="U29" s="64">
        <v>4000000</v>
      </c>
      <c r="V29" s="72" t="s">
        <v>56</v>
      </c>
      <c r="W29" s="50" t="s">
        <v>69</v>
      </c>
      <c r="X29" s="55" t="s">
        <v>28</v>
      </c>
      <c r="Y29" s="59">
        <v>100</v>
      </c>
      <c r="Z29" s="61" t="s">
        <v>77</v>
      </c>
    </row>
    <row r="30" spans="1:26" s="43" customFormat="1" ht="63.75">
      <c r="A30" s="56">
        <v>10</v>
      </c>
      <c r="B30" s="51" t="s">
        <v>37</v>
      </c>
      <c r="C30" s="52" t="s">
        <v>29</v>
      </c>
      <c r="D30" s="54" t="s">
        <v>80</v>
      </c>
      <c r="E30" s="53" t="s">
        <v>85</v>
      </c>
      <c r="F30" s="54" t="s">
        <v>81</v>
      </c>
      <c r="G30" s="53" t="s">
        <v>86</v>
      </c>
      <c r="H30" s="54" t="s">
        <v>82</v>
      </c>
      <c r="I30" s="53" t="s">
        <v>83</v>
      </c>
      <c r="J30" s="53" t="s">
        <v>84</v>
      </c>
      <c r="K30" s="77" t="s">
        <v>27</v>
      </c>
      <c r="L30" s="54" t="s">
        <v>44</v>
      </c>
      <c r="M30" s="70">
        <v>1</v>
      </c>
      <c r="N30" s="78">
        <v>1</v>
      </c>
      <c r="O30" s="78">
        <v>1</v>
      </c>
      <c r="P30" s="64">
        <f>224365262/1.12</f>
        <v>200326126.78571427</v>
      </c>
      <c r="Q30" s="64">
        <f>224365262/1.12</f>
        <v>200326126.78571427</v>
      </c>
      <c r="R30" s="64">
        <f>224365262/1.12</f>
        <v>200326126.78571427</v>
      </c>
      <c r="S30" s="64">
        <f>M30*P30</f>
        <v>200326126.78571427</v>
      </c>
      <c r="T30" s="64">
        <f t="shared" ref="T30:T42" si="3">N30*Q30</f>
        <v>200326126.78571427</v>
      </c>
      <c r="U30" s="64">
        <f t="shared" ref="U30:U42" si="4">O30*R30</f>
        <v>200326126.78571427</v>
      </c>
      <c r="V30" s="56" t="s">
        <v>87</v>
      </c>
      <c r="W30" s="57" t="s">
        <v>88</v>
      </c>
      <c r="X30" s="55" t="s">
        <v>28</v>
      </c>
      <c r="Y30" s="59">
        <v>0</v>
      </c>
      <c r="Z30" s="61" t="s">
        <v>89</v>
      </c>
    </row>
    <row r="31" spans="1:26" s="43" customFormat="1" ht="63.75">
      <c r="A31" s="56">
        <v>11</v>
      </c>
      <c r="B31" s="51" t="s">
        <v>37</v>
      </c>
      <c r="C31" s="52" t="s">
        <v>29</v>
      </c>
      <c r="D31" s="54" t="s">
        <v>90</v>
      </c>
      <c r="E31" s="53" t="s">
        <v>91</v>
      </c>
      <c r="F31" s="53" t="s">
        <v>92</v>
      </c>
      <c r="G31" s="53" t="s">
        <v>91</v>
      </c>
      <c r="H31" s="53" t="s">
        <v>92</v>
      </c>
      <c r="I31" s="53" t="s">
        <v>93</v>
      </c>
      <c r="J31" s="53" t="s">
        <v>94</v>
      </c>
      <c r="K31" s="77" t="s">
        <v>27</v>
      </c>
      <c r="L31" s="54" t="s">
        <v>44</v>
      </c>
      <c r="M31" s="70">
        <v>1</v>
      </c>
      <c r="N31" s="78">
        <v>1</v>
      </c>
      <c r="O31" s="78">
        <v>1</v>
      </c>
      <c r="P31" s="64">
        <f>545205183/1.12</f>
        <v>486790341.96428567</v>
      </c>
      <c r="Q31" s="64">
        <f>545205183/1.12</f>
        <v>486790341.96428567</v>
      </c>
      <c r="R31" s="64">
        <f>545205183/1.12</f>
        <v>486790341.96428567</v>
      </c>
      <c r="S31" s="62">
        <f>M31*P31</f>
        <v>486790341.96428567</v>
      </c>
      <c r="T31" s="62">
        <f t="shared" si="3"/>
        <v>486790341.96428567</v>
      </c>
      <c r="U31" s="62">
        <f t="shared" si="4"/>
        <v>486790341.96428567</v>
      </c>
      <c r="V31" s="56" t="s">
        <v>87</v>
      </c>
      <c r="W31" s="57" t="s">
        <v>88</v>
      </c>
      <c r="X31" s="55" t="s">
        <v>28</v>
      </c>
      <c r="Y31" s="59">
        <v>0</v>
      </c>
      <c r="Z31" s="61" t="s">
        <v>89</v>
      </c>
    </row>
    <row r="32" spans="1:26" s="43" customFormat="1" ht="25.5">
      <c r="A32" s="56">
        <v>12</v>
      </c>
      <c r="B32" s="51" t="s">
        <v>37</v>
      </c>
      <c r="C32" s="52" t="s">
        <v>29</v>
      </c>
      <c r="D32" s="63" t="s">
        <v>100</v>
      </c>
      <c r="E32" s="53" t="s">
        <v>95</v>
      </c>
      <c r="F32" s="53" t="s">
        <v>96</v>
      </c>
      <c r="G32" s="53" t="s">
        <v>95</v>
      </c>
      <c r="H32" s="53" t="s">
        <v>96</v>
      </c>
      <c r="I32" s="53" t="s">
        <v>104</v>
      </c>
      <c r="J32" s="53" t="s">
        <v>105</v>
      </c>
      <c r="K32" s="53" t="s">
        <v>27</v>
      </c>
      <c r="L32" s="55" t="s">
        <v>44</v>
      </c>
      <c r="M32" s="79">
        <v>1</v>
      </c>
      <c r="N32" s="58">
        <v>1</v>
      </c>
      <c r="O32" s="58">
        <v>1</v>
      </c>
      <c r="P32" s="64">
        <v>17990000</v>
      </c>
      <c r="Q32" s="64">
        <v>17990000</v>
      </c>
      <c r="R32" s="64">
        <v>17990000</v>
      </c>
      <c r="S32" s="62">
        <f>M32*P32</f>
        <v>17990000</v>
      </c>
      <c r="T32" s="62">
        <f t="shared" si="3"/>
        <v>17990000</v>
      </c>
      <c r="U32" s="62">
        <f t="shared" si="4"/>
        <v>17990000</v>
      </c>
      <c r="V32" s="56" t="s">
        <v>99</v>
      </c>
      <c r="W32" s="57" t="s">
        <v>88</v>
      </c>
      <c r="X32" s="55" t="s">
        <v>101</v>
      </c>
      <c r="Y32" s="59">
        <v>0</v>
      </c>
      <c r="Z32" s="61" t="s">
        <v>102</v>
      </c>
    </row>
    <row r="33" spans="1:26" s="43" customFormat="1" ht="38.25">
      <c r="A33" s="56">
        <v>13</v>
      </c>
      <c r="B33" s="51" t="s">
        <v>37</v>
      </c>
      <c r="C33" s="52" t="s">
        <v>29</v>
      </c>
      <c r="D33" s="63" t="s">
        <v>100</v>
      </c>
      <c r="E33" s="53" t="s">
        <v>95</v>
      </c>
      <c r="F33" s="53" t="s">
        <v>96</v>
      </c>
      <c r="G33" s="53" t="s">
        <v>95</v>
      </c>
      <c r="H33" s="53" t="s">
        <v>96</v>
      </c>
      <c r="I33" s="53" t="s">
        <v>107</v>
      </c>
      <c r="J33" s="53" t="s">
        <v>106</v>
      </c>
      <c r="K33" s="53" t="s">
        <v>50</v>
      </c>
      <c r="L33" s="55" t="s">
        <v>44</v>
      </c>
      <c r="M33" s="79">
        <v>1</v>
      </c>
      <c r="N33" s="58">
        <v>1</v>
      </c>
      <c r="O33" s="58">
        <v>1</v>
      </c>
      <c r="P33" s="64">
        <v>3262735</v>
      </c>
      <c r="Q33" s="64">
        <v>3262735</v>
      </c>
      <c r="R33" s="64">
        <v>3262735</v>
      </c>
      <c r="S33" s="62">
        <f t="shared" ref="S33:S42" si="5">M33*P33</f>
        <v>3262735</v>
      </c>
      <c r="T33" s="62">
        <f t="shared" si="3"/>
        <v>3262735</v>
      </c>
      <c r="U33" s="62">
        <f t="shared" si="4"/>
        <v>3262735</v>
      </c>
      <c r="V33" s="56" t="s">
        <v>99</v>
      </c>
      <c r="W33" s="57" t="s">
        <v>88</v>
      </c>
      <c r="X33" s="55" t="s">
        <v>103</v>
      </c>
      <c r="Y33" s="59">
        <v>0</v>
      </c>
      <c r="Z33" s="61" t="s">
        <v>102</v>
      </c>
    </row>
    <row r="34" spans="1:26" s="43" customFormat="1" ht="31.5">
      <c r="A34" s="56">
        <v>14</v>
      </c>
      <c r="B34" s="51" t="s">
        <v>37</v>
      </c>
      <c r="C34" s="52" t="s">
        <v>29</v>
      </c>
      <c r="D34" s="63" t="s">
        <v>100</v>
      </c>
      <c r="E34" s="53" t="s">
        <v>95</v>
      </c>
      <c r="F34" s="53" t="s">
        <v>96</v>
      </c>
      <c r="G34" s="53" t="s">
        <v>95</v>
      </c>
      <c r="H34" s="53" t="s">
        <v>96</v>
      </c>
      <c r="I34" s="53" t="s">
        <v>108</v>
      </c>
      <c r="J34" s="53" t="s">
        <v>98</v>
      </c>
      <c r="K34" s="53" t="s">
        <v>27</v>
      </c>
      <c r="L34" s="55" t="s">
        <v>44</v>
      </c>
      <c r="M34" s="79">
        <v>1</v>
      </c>
      <c r="N34" s="58">
        <v>1</v>
      </c>
      <c r="O34" s="58">
        <v>1</v>
      </c>
      <c r="P34" s="64">
        <v>9274800</v>
      </c>
      <c r="Q34" s="64">
        <v>10200096</v>
      </c>
      <c r="R34" s="64">
        <v>11216400</v>
      </c>
      <c r="S34" s="62">
        <f t="shared" si="5"/>
        <v>9274800</v>
      </c>
      <c r="T34" s="62">
        <f t="shared" si="3"/>
        <v>10200096</v>
      </c>
      <c r="U34" s="62">
        <f t="shared" si="4"/>
        <v>11216400</v>
      </c>
      <c r="V34" s="56" t="s">
        <v>99</v>
      </c>
      <c r="W34" s="57" t="s">
        <v>88</v>
      </c>
      <c r="X34" s="55" t="s">
        <v>110</v>
      </c>
      <c r="Y34" s="59">
        <v>0</v>
      </c>
      <c r="Z34" s="61" t="s">
        <v>109</v>
      </c>
    </row>
    <row r="35" spans="1:26" s="43" customFormat="1" ht="25.5">
      <c r="A35" s="56">
        <v>15</v>
      </c>
      <c r="B35" s="51" t="s">
        <v>37</v>
      </c>
      <c r="C35" s="52" t="s">
        <v>29</v>
      </c>
      <c r="D35" s="50" t="s">
        <v>100</v>
      </c>
      <c r="E35" s="53" t="s">
        <v>95</v>
      </c>
      <c r="F35" s="53" t="s">
        <v>96</v>
      </c>
      <c r="G35" s="53" t="s">
        <v>95</v>
      </c>
      <c r="H35" s="53" t="s">
        <v>96</v>
      </c>
      <c r="I35" s="53" t="s">
        <v>97</v>
      </c>
      <c r="J35" s="54" t="s">
        <v>98</v>
      </c>
      <c r="K35" s="53" t="s">
        <v>43</v>
      </c>
      <c r="L35" s="58" t="s">
        <v>44</v>
      </c>
      <c r="M35" s="80">
        <v>1</v>
      </c>
      <c r="N35" s="80">
        <v>1</v>
      </c>
      <c r="O35" s="80">
        <v>1</v>
      </c>
      <c r="P35" s="68">
        <v>35512500</v>
      </c>
      <c r="Q35" s="68">
        <v>35512500</v>
      </c>
      <c r="R35" s="68">
        <v>35512500</v>
      </c>
      <c r="S35" s="62">
        <f t="shared" si="5"/>
        <v>35512500</v>
      </c>
      <c r="T35" s="62">
        <f t="shared" si="3"/>
        <v>35512500</v>
      </c>
      <c r="U35" s="62">
        <f t="shared" si="4"/>
        <v>35512500</v>
      </c>
      <c r="V35" s="56" t="s">
        <v>99</v>
      </c>
      <c r="W35" s="57" t="s">
        <v>88</v>
      </c>
      <c r="X35" s="55" t="s">
        <v>111</v>
      </c>
      <c r="Y35" s="59">
        <v>0</v>
      </c>
      <c r="Z35" s="61" t="s">
        <v>112</v>
      </c>
    </row>
    <row r="36" spans="1:26" s="43" customFormat="1" ht="63.75">
      <c r="A36" s="56">
        <v>16</v>
      </c>
      <c r="B36" s="51" t="s">
        <v>37</v>
      </c>
      <c r="C36" s="52" t="s">
        <v>29</v>
      </c>
      <c r="D36" s="55" t="s">
        <v>113</v>
      </c>
      <c r="E36" s="53" t="s">
        <v>114</v>
      </c>
      <c r="F36" s="53" t="s">
        <v>115</v>
      </c>
      <c r="G36" s="53" t="s">
        <v>114</v>
      </c>
      <c r="H36" s="53" t="s">
        <v>115</v>
      </c>
      <c r="I36" s="53" t="s">
        <v>114</v>
      </c>
      <c r="J36" s="53" t="s">
        <v>116</v>
      </c>
      <c r="K36" s="53" t="s">
        <v>43</v>
      </c>
      <c r="L36" s="58" t="s">
        <v>44</v>
      </c>
      <c r="M36" s="80">
        <v>1</v>
      </c>
      <c r="N36" s="80">
        <v>1</v>
      </c>
      <c r="O36" s="80">
        <v>1</v>
      </c>
      <c r="P36" s="68">
        <v>480000</v>
      </c>
      <c r="Q36" s="68">
        <v>480000</v>
      </c>
      <c r="R36" s="68">
        <v>480000</v>
      </c>
      <c r="S36" s="62">
        <f t="shared" si="5"/>
        <v>480000</v>
      </c>
      <c r="T36" s="62">
        <f t="shared" si="3"/>
        <v>480000</v>
      </c>
      <c r="U36" s="62">
        <f t="shared" si="4"/>
        <v>480000</v>
      </c>
      <c r="V36" s="56" t="s">
        <v>99</v>
      </c>
      <c r="W36" s="57" t="s">
        <v>88</v>
      </c>
      <c r="X36" s="55" t="s">
        <v>111</v>
      </c>
      <c r="Y36" s="59">
        <v>0</v>
      </c>
      <c r="Z36" s="61" t="s">
        <v>112</v>
      </c>
    </row>
    <row r="37" spans="1:26" s="43" customFormat="1" ht="31.5">
      <c r="A37" s="56">
        <v>17</v>
      </c>
      <c r="B37" s="51" t="s">
        <v>37</v>
      </c>
      <c r="C37" s="52" t="s">
        <v>29</v>
      </c>
      <c r="D37" s="50" t="s">
        <v>100</v>
      </c>
      <c r="E37" s="53" t="s">
        <v>95</v>
      </c>
      <c r="F37" s="53" t="s">
        <v>96</v>
      </c>
      <c r="G37" s="53" t="s">
        <v>95</v>
      </c>
      <c r="H37" s="53" t="s">
        <v>96</v>
      </c>
      <c r="I37" s="53" t="s">
        <v>97</v>
      </c>
      <c r="J37" s="54" t="s">
        <v>98</v>
      </c>
      <c r="K37" s="53" t="s">
        <v>27</v>
      </c>
      <c r="L37" s="55" t="s">
        <v>44</v>
      </c>
      <c r="M37" s="79">
        <v>1</v>
      </c>
      <c r="N37" s="58">
        <v>1</v>
      </c>
      <c r="O37" s="58">
        <v>1</v>
      </c>
      <c r="P37" s="68">
        <v>19658035.68</v>
      </c>
      <c r="Q37" s="68">
        <v>19658035.68</v>
      </c>
      <c r="R37" s="68">
        <v>19658035.68</v>
      </c>
      <c r="S37" s="62">
        <f t="shared" si="5"/>
        <v>19658035.68</v>
      </c>
      <c r="T37" s="62">
        <f t="shared" si="3"/>
        <v>19658035.68</v>
      </c>
      <c r="U37" s="62">
        <f t="shared" si="4"/>
        <v>19658035.68</v>
      </c>
      <c r="V37" s="56" t="s">
        <v>99</v>
      </c>
      <c r="W37" s="57" t="s">
        <v>88</v>
      </c>
      <c r="X37" s="55" t="s">
        <v>117</v>
      </c>
      <c r="Y37" s="59">
        <v>0</v>
      </c>
      <c r="Z37" s="61" t="s">
        <v>118</v>
      </c>
    </row>
    <row r="38" spans="1:26" s="43" customFormat="1" ht="31.5">
      <c r="A38" s="56">
        <v>18</v>
      </c>
      <c r="B38" s="51" t="s">
        <v>37</v>
      </c>
      <c r="C38" s="52" t="s">
        <v>29</v>
      </c>
      <c r="D38" s="50" t="s">
        <v>100</v>
      </c>
      <c r="E38" s="53" t="s">
        <v>95</v>
      </c>
      <c r="F38" s="53" t="s">
        <v>96</v>
      </c>
      <c r="G38" s="53" t="s">
        <v>95</v>
      </c>
      <c r="H38" s="53" t="s">
        <v>96</v>
      </c>
      <c r="I38" s="53" t="s">
        <v>121</v>
      </c>
      <c r="J38" s="54" t="s">
        <v>119</v>
      </c>
      <c r="K38" s="53" t="s">
        <v>27</v>
      </c>
      <c r="L38" s="55" t="s">
        <v>44</v>
      </c>
      <c r="M38" s="50">
        <v>1</v>
      </c>
      <c r="N38" s="50">
        <v>1</v>
      </c>
      <c r="O38" s="50">
        <v>1</v>
      </c>
      <c r="P38" s="60">
        <v>15460224</v>
      </c>
      <c r="Q38" s="60">
        <v>15460224</v>
      </c>
      <c r="R38" s="60">
        <v>15460224</v>
      </c>
      <c r="S38" s="62">
        <f t="shared" si="5"/>
        <v>15460224</v>
      </c>
      <c r="T38" s="62">
        <f t="shared" si="3"/>
        <v>15460224</v>
      </c>
      <c r="U38" s="62">
        <f t="shared" si="4"/>
        <v>15460224</v>
      </c>
      <c r="V38" s="56" t="s">
        <v>99</v>
      </c>
      <c r="W38" s="57" t="s">
        <v>88</v>
      </c>
      <c r="X38" s="55" t="s">
        <v>123</v>
      </c>
      <c r="Y38" s="59">
        <v>0</v>
      </c>
      <c r="Z38" s="61" t="s">
        <v>125</v>
      </c>
    </row>
    <row r="39" spans="1:26" s="43" customFormat="1" ht="38.25">
      <c r="A39" s="56">
        <v>19</v>
      </c>
      <c r="B39" s="51" t="s">
        <v>37</v>
      </c>
      <c r="C39" s="52" t="s">
        <v>29</v>
      </c>
      <c r="D39" s="50" t="s">
        <v>100</v>
      </c>
      <c r="E39" s="53" t="s">
        <v>95</v>
      </c>
      <c r="F39" s="53" t="s">
        <v>96</v>
      </c>
      <c r="G39" s="53" t="s">
        <v>95</v>
      </c>
      <c r="H39" s="53" t="s">
        <v>96</v>
      </c>
      <c r="I39" s="53" t="s">
        <v>122</v>
      </c>
      <c r="J39" s="54" t="s">
        <v>120</v>
      </c>
      <c r="K39" s="53" t="s">
        <v>50</v>
      </c>
      <c r="L39" s="55" t="s">
        <v>44</v>
      </c>
      <c r="M39" s="50">
        <v>1</v>
      </c>
      <c r="N39" s="50">
        <v>1</v>
      </c>
      <c r="O39" s="50">
        <v>1</v>
      </c>
      <c r="P39" s="60">
        <v>940800</v>
      </c>
      <c r="Q39" s="60">
        <v>940800</v>
      </c>
      <c r="R39" s="60">
        <v>940800</v>
      </c>
      <c r="S39" s="62">
        <f>M39*P39</f>
        <v>940800</v>
      </c>
      <c r="T39" s="62">
        <f t="shared" si="3"/>
        <v>940800</v>
      </c>
      <c r="U39" s="62">
        <f t="shared" si="4"/>
        <v>940800</v>
      </c>
      <c r="V39" s="56" t="s">
        <v>99</v>
      </c>
      <c r="W39" s="57" t="s">
        <v>88</v>
      </c>
      <c r="X39" s="55" t="s">
        <v>124</v>
      </c>
      <c r="Y39" s="59">
        <v>0</v>
      </c>
      <c r="Z39" s="61" t="s">
        <v>125</v>
      </c>
    </row>
    <row r="40" spans="1:26" s="43" customFormat="1" ht="25.5">
      <c r="A40" s="56">
        <v>20</v>
      </c>
      <c r="B40" s="51" t="s">
        <v>37</v>
      </c>
      <c r="C40" s="52" t="s">
        <v>29</v>
      </c>
      <c r="D40" s="50" t="s">
        <v>100</v>
      </c>
      <c r="E40" s="53" t="s">
        <v>95</v>
      </c>
      <c r="F40" s="53" t="s">
        <v>96</v>
      </c>
      <c r="G40" s="53" t="s">
        <v>95</v>
      </c>
      <c r="H40" s="53" t="s">
        <v>96</v>
      </c>
      <c r="I40" s="53" t="s">
        <v>97</v>
      </c>
      <c r="J40" s="54" t="s">
        <v>98</v>
      </c>
      <c r="K40" s="53" t="s">
        <v>27</v>
      </c>
      <c r="L40" s="55" t="s">
        <v>44</v>
      </c>
      <c r="M40" s="50">
        <v>1</v>
      </c>
      <c r="N40" s="50">
        <v>1</v>
      </c>
      <c r="O40" s="50">
        <v>1</v>
      </c>
      <c r="P40" s="74">
        <v>37008000</v>
      </c>
      <c r="Q40" s="74">
        <v>37008000</v>
      </c>
      <c r="R40" s="74">
        <v>37008000</v>
      </c>
      <c r="S40" s="62">
        <f t="shared" si="5"/>
        <v>37008000</v>
      </c>
      <c r="T40" s="62">
        <f t="shared" si="3"/>
        <v>37008000</v>
      </c>
      <c r="U40" s="62">
        <f t="shared" si="4"/>
        <v>37008000</v>
      </c>
      <c r="V40" s="56" t="s">
        <v>99</v>
      </c>
      <c r="W40" s="57" t="s">
        <v>88</v>
      </c>
      <c r="X40" s="58" t="s">
        <v>28</v>
      </c>
      <c r="Y40" s="59">
        <v>0</v>
      </c>
      <c r="Z40" s="61" t="s">
        <v>127</v>
      </c>
    </row>
    <row r="41" spans="1:26" s="43" customFormat="1" ht="25.5">
      <c r="A41" s="56">
        <v>21</v>
      </c>
      <c r="B41" s="51" t="s">
        <v>37</v>
      </c>
      <c r="C41" s="52" t="s">
        <v>29</v>
      </c>
      <c r="D41" s="50" t="s">
        <v>100</v>
      </c>
      <c r="E41" s="53" t="s">
        <v>95</v>
      </c>
      <c r="F41" s="53" t="s">
        <v>96</v>
      </c>
      <c r="G41" s="53" t="s">
        <v>95</v>
      </c>
      <c r="H41" s="53" t="s">
        <v>96</v>
      </c>
      <c r="I41" s="53" t="s">
        <v>129</v>
      </c>
      <c r="J41" s="54" t="s">
        <v>128</v>
      </c>
      <c r="K41" s="53" t="s">
        <v>27</v>
      </c>
      <c r="L41" s="55" t="s">
        <v>44</v>
      </c>
      <c r="M41" s="50">
        <v>1</v>
      </c>
      <c r="N41" s="50">
        <v>1</v>
      </c>
      <c r="O41" s="50">
        <v>1</v>
      </c>
      <c r="P41" s="60">
        <v>7200000</v>
      </c>
      <c r="Q41" s="60">
        <v>7200000</v>
      </c>
      <c r="R41" s="60">
        <v>7200000</v>
      </c>
      <c r="S41" s="62">
        <f t="shared" si="5"/>
        <v>7200000</v>
      </c>
      <c r="T41" s="62">
        <f t="shared" si="3"/>
        <v>7200000</v>
      </c>
      <c r="U41" s="62">
        <f t="shared" si="4"/>
        <v>7200000</v>
      </c>
      <c r="V41" s="56" t="s">
        <v>99</v>
      </c>
      <c r="W41" s="57" t="s">
        <v>88</v>
      </c>
      <c r="X41" s="55" t="s">
        <v>131</v>
      </c>
      <c r="Y41" s="59">
        <v>0</v>
      </c>
      <c r="Z41" s="61" t="s">
        <v>130</v>
      </c>
    </row>
    <row r="42" spans="1:26" s="43" customFormat="1" ht="25.5">
      <c r="A42" s="56">
        <v>22</v>
      </c>
      <c r="B42" s="51" t="s">
        <v>37</v>
      </c>
      <c r="C42" s="52" t="s">
        <v>29</v>
      </c>
      <c r="D42" s="50" t="s">
        <v>100</v>
      </c>
      <c r="E42" s="53" t="s">
        <v>95</v>
      </c>
      <c r="F42" s="53" t="s">
        <v>96</v>
      </c>
      <c r="G42" s="53" t="s">
        <v>95</v>
      </c>
      <c r="H42" s="53" t="s">
        <v>96</v>
      </c>
      <c r="I42" s="53" t="s">
        <v>133</v>
      </c>
      <c r="J42" s="54" t="s">
        <v>132</v>
      </c>
      <c r="K42" s="53" t="s">
        <v>43</v>
      </c>
      <c r="L42" s="58" t="s">
        <v>44</v>
      </c>
      <c r="M42" s="50">
        <v>1</v>
      </c>
      <c r="N42" s="50">
        <v>1</v>
      </c>
      <c r="O42" s="50">
        <v>1</v>
      </c>
      <c r="P42" s="60">
        <v>11220000</v>
      </c>
      <c r="Q42" s="60">
        <v>11220000</v>
      </c>
      <c r="R42" s="60">
        <v>11220000</v>
      </c>
      <c r="S42" s="62">
        <f t="shared" si="5"/>
        <v>11220000</v>
      </c>
      <c r="T42" s="62">
        <f t="shared" si="3"/>
        <v>11220000</v>
      </c>
      <c r="U42" s="62">
        <f t="shared" si="4"/>
        <v>11220000</v>
      </c>
      <c r="V42" s="56" t="s">
        <v>99</v>
      </c>
      <c r="W42" s="57" t="s">
        <v>88</v>
      </c>
      <c r="X42" s="55" t="s">
        <v>111</v>
      </c>
      <c r="Y42" s="59">
        <v>0</v>
      </c>
      <c r="Z42" s="61" t="s">
        <v>134</v>
      </c>
    </row>
    <row r="43" spans="1:26" s="43" customFormat="1" ht="38.25">
      <c r="A43" s="56">
        <v>23</v>
      </c>
      <c r="B43" s="51" t="s">
        <v>37</v>
      </c>
      <c r="C43" s="52" t="s">
        <v>29</v>
      </c>
      <c r="D43" s="50" t="s">
        <v>135</v>
      </c>
      <c r="E43" s="53" t="s">
        <v>136</v>
      </c>
      <c r="F43" s="53" t="s">
        <v>137</v>
      </c>
      <c r="G43" s="53" t="s">
        <v>136</v>
      </c>
      <c r="H43" s="53" t="s">
        <v>137</v>
      </c>
      <c r="I43" s="63" t="s">
        <v>138</v>
      </c>
      <c r="J43" s="63" t="s">
        <v>139</v>
      </c>
      <c r="K43" s="53" t="s">
        <v>27</v>
      </c>
      <c r="L43" s="55" t="s">
        <v>44</v>
      </c>
      <c r="M43" s="58" t="s">
        <v>36</v>
      </c>
      <c r="N43" s="58" t="s">
        <v>36</v>
      </c>
      <c r="O43" s="58" t="s">
        <v>36</v>
      </c>
      <c r="P43" s="64">
        <v>11880000</v>
      </c>
      <c r="Q43" s="64">
        <v>11880000</v>
      </c>
      <c r="R43" s="64">
        <v>11880000</v>
      </c>
      <c r="S43" s="62">
        <f>M43*P43</f>
        <v>11880000</v>
      </c>
      <c r="T43" s="62">
        <f>N43*Q43</f>
        <v>11880000</v>
      </c>
      <c r="U43" s="64">
        <v>11880000</v>
      </c>
      <c r="V43" s="56" t="s">
        <v>140</v>
      </c>
      <c r="W43" s="51" t="s">
        <v>141</v>
      </c>
      <c r="X43" s="58" t="s">
        <v>28</v>
      </c>
      <c r="Y43" s="65">
        <v>0</v>
      </c>
      <c r="Z43" s="61" t="s">
        <v>142</v>
      </c>
    </row>
    <row r="44" spans="1:26" s="43" customFormat="1" ht="76.5">
      <c r="A44" s="56">
        <v>24</v>
      </c>
      <c r="B44" s="51" t="s">
        <v>37</v>
      </c>
      <c r="C44" s="52" t="s">
        <v>29</v>
      </c>
      <c r="D44" s="50" t="s">
        <v>143</v>
      </c>
      <c r="E44" s="53" t="s">
        <v>144</v>
      </c>
      <c r="F44" s="66" t="s">
        <v>145</v>
      </c>
      <c r="G44" s="53" t="s">
        <v>144</v>
      </c>
      <c r="H44" s="66" t="s">
        <v>145</v>
      </c>
      <c r="I44" s="53" t="s">
        <v>147</v>
      </c>
      <c r="J44" s="53" t="s">
        <v>146</v>
      </c>
      <c r="K44" s="67" t="s">
        <v>27</v>
      </c>
      <c r="L44" s="50" t="s">
        <v>44</v>
      </c>
      <c r="M44" s="58" t="s">
        <v>36</v>
      </c>
      <c r="N44" s="58" t="s">
        <v>36</v>
      </c>
      <c r="O44" s="58" t="s">
        <v>36</v>
      </c>
      <c r="P44" s="64">
        <v>12085000</v>
      </c>
      <c r="Q44" s="64">
        <v>12085000</v>
      </c>
      <c r="R44" s="64">
        <v>12085000</v>
      </c>
      <c r="S44" s="64">
        <v>12085000</v>
      </c>
      <c r="T44" s="64">
        <v>12085000</v>
      </c>
      <c r="U44" s="64">
        <v>12085000</v>
      </c>
      <c r="V44" s="56" t="s">
        <v>99</v>
      </c>
      <c r="W44" s="57" t="s">
        <v>88</v>
      </c>
      <c r="X44" s="58" t="s">
        <v>28</v>
      </c>
      <c r="Y44" s="59">
        <v>0</v>
      </c>
      <c r="Z44" s="61" t="s">
        <v>148</v>
      </c>
    </row>
    <row r="45" spans="1:26" s="43" customFormat="1" ht="38.25">
      <c r="A45" s="56">
        <v>25</v>
      </c>
      <c r="B45" s="51" t="s">
        <v>37</v>
      </c>
      <c r="C45" s="52" t="s">
        <v>29</v>
      </c>
      <c r="D45" s="50" t="s">
        <v>71</v>
      </c>
      <c r="E45" s="53" t="s">
        <v>72</v>
      </c>
      <c r="F45" s="53" t="s">
        <v>73</v>
      </c>
      <c r="G45" s="53" t="s">
        <v>72</v>
      </c>
      <c r="H45" s="53" t="s">
        <v>73</v>
      </c>
      <c r="I45" s="53" t="s">
        <v>153</v>
      </c>
      <c r="J45" s="53" t="s">
        <v>152</v>
      </c>
      <c r="K45" s="69" t="s">
        <v>43</v>
      </c>
      <c r="L45" s="73" t="s">
        <v>44</v>
      </c>
      <c r="M45" s="58" t="s">
        <v>36</v>
      </c>
      <c r="N45" s="58" t="s">
        <v>36</v>
      </c>
      <c r="O45" s="58" t="s">
        <v>36</v>
      </c>
      <c r="P45" s="76">
        <v>21275000</v>
      </c>
      <c r="Q45" s="76">
        <v>21275000</v>
      </c>
      <c r="R45" s="76">
        <v>21275000</v>
      </c>
      <c r="S45" s="62">
        <f t="shared" ref="S45" si="6">M45*P45</f>
        <v>21275000</v>
      </c>
      <c r="T45" s="62">
        <f t="shared" ref="T45" si="7">N45*Q45</f>
        <v>21275000</v>
      </c>
      <c r="U45" s="62">
        <f t="shared" ref="U45" si="8">O45*R45</f>
        <v>21275000</v>
      </c>
      <c r="V45" s="72" t="s">
        <v>68</v>
      </c>
      <c r="W45" s="50" t="s">
        <v>69</v>
      </c>
      <c r="X45" s="55" t="s">
        <v>28</v>
      </c>
      <c r="Y45" s="59">
        <v>100</v>
      </c>
      <c r="Z45" s="61" t="s">
        <v>70</v>
      </c>
    </row>
    <row r="46" spans="1:26" s="43" customFormat="1" ht="13.5" thickBot="1">
      <c r="A46" s="34"/>
      <c r="B46" s="36"/>
      <c r="C46" s="34"/>
      <c r="D46" s="37"/>
      <c r="E46" s="37"/>
      <c r="F46" s="37"/>
      <c r="G46" s="37"/>
      <c r="H46" s="37"/>
      <c r="I46" s="37"/>
      <c r="J46" s="37"/>
      <c r="K46" s="37"/>
      <c r="L46" s="38"/>
      <c r="M46" s="39"/>
      <c r="N46" s="44"/>
      <c r="O46" s="44"/>
      <c r="P46" s="45"/>
      <c r="Q46" s="40"/>
      <c r="R46" s="40"/>
      <c r="S46" s="46">
        <f>SUM(S21:S45)</f>
        <v>955428277.7157141</v>
      </c>
      <c r="T46" s="46">
        <f>SUM(T21:T45)</f>
        <v>956353573.71571422</v>
      </c>
      <c r="U46" s="46">
        <f>SUM(U21:U45)</f>
        <v>949334163.42999995</v>
      </c>
      <c r="V46" s="41"/>
      <c r="W46" s="34"/>
      <c r="X46" s="42"/>
      <c r="Y46" s="48"/>
      <c r="Z46" s="49"/>
    </row>
    <row r="47" spans="1:26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28"/>
      <c r="U47" s="28"/>
      <c r="V47" s="29"/>
      <c r="W47" s="23"/>
      <c r="X47" s="1"/>
      <c r="Y47" s="29"/>
    </row>
    <row r="48" spans="1:26">
      <c r="B48" s="6" t="s">
        <v>46</v>
      </c>
      <c r="T48" s="30"/>
      <c r="U48" s="30"/>
    </row>
    <row r="50" spans="20:21">
      <c r="T50" s="4"/>
      <c r="U50" s="4"/>
    </row>
    <row r="75" spans="7:7">
      <c r="G75" s="31"/>
    </row>
  </sheetData>
  <autoFilter ref="V1:X75"/>
  <mergeCells count="29">
    <mergeCell ref="Z19:Z20"/>
    <mergeCell ref="Y19:Y20"/>
    <mergeCell ref="K19:K20"/>
    <mergeCell ref="L19:L20"/>
    <mergeCell ref="V19:V20"/>
    <mergeCell ref="W19:W20"/>
    <mergeCell ref="X19:X20"/>
    <mergeCell ref="M19:O19"/>
    <mergeCell ref="F19:F20"/>
    <mergeCell ref="G19:G20"/>
    <mergeCell ref="H19:H20"/>
    <mergeCell ref="I19:I20"/>
    <mergeCell ref="J19:J20"/>
    <mergeCell ref="A19:A20"/>
    <mergeCell ref="B19:B20"/>
    <mergeCell ref="C19:C20"/>
    <mergeCell ref="D19:D20"/>
    <mergeCell ref="E19:E20"/>
    <mergeCell ref="A6:C6"/>
    <mergeCell ref="D6:E6"/>
    <mergeCell ref="A7:C7"/>
    <mergeCell ref="D7:E7"/>
    <mergeCell ref="A8:C8"/>
    <mergeCell ref="D8:E8"/>
    <mergeCell ref="P18:R18"/>
    <mergeCell ref="P19:R19"/>
    <mergeCell ref="S18:U18"/>
    <mergeCell ref="S19:U19"/>
    <mergeCell ref="M18:O18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47" fitToHeight="2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 1</vt:lpstr>
      <vt:lpstr>'Приложение № 1'!Область_печати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Бекжан Сериков Еркинбаевич</cp:lastModifiedBy>
  <cp:lastPrinted>2016-07-25T12:40:03Z</cp:lastPrinted>
  <dcterms:created xsi:type="dcterms:W3CDTF">2014-10-09T05:35:23Z</dcterms:created>
  <dcterms:modified xsi:type="dcterms:W3CDTF">2018-11-30T12:15:04Z</dcterms:modified>
</cp:coreProperties>
</file>